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ACF838F7-0CE2-42F3-B280-D39E1B44564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GÓI 1" sheetId="1" r:id="rId1"/>
    <sheet name="GÓI 4" sheetId="4" r:id="rId2"/>
    <sheet name="GÓI 5" sheetId="5" r:id="rId3"/>
  </sheets>
  <definedNames>
    <definedName name="_xlnm.Print_Titles" localSheetId="0">'GÓI 1'!$4:$4</definedName>
    <definedName name="_xlnm.Print_Titles" localSheetId="1">'GÓI 4'!$1:$1</definedName>
    <definedName name="_xlnm.Print_Titles" localSheetId="2">'GÓI 5'!$2:$2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5" l="1"/>
  <c r="N17" i="5"/>
  <c r="N15" i="5"/>
  <c r="M14" i="5"/>
  <c r="N13" i="5"/>
  <c r="N11" i="5"/>
  <c r="N3" i="5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325" i="1"/>
  <c r="N326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38" i="1"/>
  <c r="N736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572" i="1"/>
  <c r="N573" i="1"/>
  <c r="N574" i="1"/>
  <c r="N735" i="1"/>
  <c r="N734" i="1"/>
  <c r="N733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13" i="1"/>
  <c r="N414" i="1"/>
  <c r="N415" i="1"/>
  <c r="N416" i="1"/>
  <c r="N417" i="1"/>
  <c r="N418" i="1"/>
  <c r="N419" i="1"/>
  <c r="N420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36" i="1"/>
  <c r="N37" i="1"/>
  <c r="N38" i="1"/>
  <c r="N39" i="1"/>
  <c r="N40" i="1"/>
  <c r="N41" i="1"/>
  <c r="P2" i="4"/>
  <c r="P82" i="4"/>
  <c r="N730" i="1"/>
  <c r="N731" i="1"/>
  <c r="N693" i="1"/>
  <c r="N694" i="1"/>
  <c r="N685" i="1"/>
  <c r="N686" i="1"/>
  <c r="N687" i="1"/>
  <c r="N688" i="1"/>
  <c r="N689" i="1"/>
  <c r="N690" i="1"/>
  <c r="N691" i="1"/>
  <c r="N597" i="1"/>
  <c r="N596" i="1" s="1"/>
  <c r="N594" i="1"/>
  <c r="N595" i="1"/>
  <c r="N588" i="1"/>
  <c r="N589" i="1"/>
  <c r="N590" i="1"/>
  <c r="N591" i="1"/>
  <c r="N592" i="1"/>
  <c r="N585" i="1"/>
  <c r="N586" i="1"/>
  <c r="N584" i="1" s="1"/>
  <c r="N576" i="1"/>
  <c r="N577" i="1"/>
  <c r="N575" i="1" s="1"/>
  <c r="N578" i="1"/>
  <c r="N579" i="1"/>
  <c r="N580" i="1"/>
  <c r="N581" i="1"/>
  <c r="N582" i="1"/>
  <c r="N583" i="1"/>
  <c r="N549" i="1"/>
  <c r="N550" i="1"/>
  <c r="N551" i="1"/>
  <c r="N552" i="1"/>
  <c r="N553" i="1"/>
  <c r="N546" i="1"/>
  <c r="N547" i="1"/>
  <c r="N504" i="1"/>
  <c r="N503" i="1" s="1"/>
  <c r="N502" i="1"/>
  <c r="N501" i="1" s="1"/>
  <c r="N493" i="1"/>
  <c r="N494" i="1"/>
  <c r="N495" i="1"/>
  <c r="N496" i="1"/>
  <c r="N497" i="1"/>
  <c r="N498" i="1"/>
  <c r="N499" i="1"/>
  <c r="N500" i="1"/>
  <c r="N483" i="1"/>
  <c r="N482" i="1" s="1"/>
  <c r="N484" i="1"/>
  <c r="N485" i="1"/>
  <c r="N486" i="1"/>
  <c r="N487" i="1"/>
  <c r="N488" i="1"/>
  <c r="N489" i="1"/>
  <c r="N490" i="1"/>
  <c r="N491" i="1"/>
  <c r="N479" i="1"/>
  <c r="N478" i="1" s="1"/>
  <c r="N480" i="1"/>
  <c r="N481" i="1"/>
  <c r="N442" i="1"/>
  <c r="N441" i="1" s="1"/>
  <c r="N443" i="1"/>
  <c r="N444" i="1"/>
  <c r="N439" i="1"/>
  <c r="N440" i="1"/>
  <c r="N438" i="1"/>
  <c r="N428" i="1"/>
  <c r="N429" i="1"/>
  <c r="N430" i="1"/>
  <c r="N431" i="1"/>
  <c r="N432" i="1"/>
  <c r="N433" i="1"/>
  <c r="N434" i="1"/>
  <c r="N435" i="1"/>
  <c r="N436" i="1"/>
  <c r="N437" i="1"/>
  <c r="N425" i="1"/>
  <c r="N424" i="1" s="1"/>
  <c r="N426" i="1"/>
  <c r="N422" i="1"/>
  <c r="N423" i="1"/>
  <c r="N421" i="1"/>
  <c r="N411" i="1"/>
  <c r="N410" i="1" s="1"/>
  <c r="N404" i="1"/>
  <c r="N405" i="1"/>
  <c r="N406" i="1"/>
  <c r="N407" i="1"/>
  <c r="N408" i="1"/>
  <c r="N409" i="1"/>
  <c r="N402" i="1"/>
  <c r="N401" i="1" s="1"/>
  <c r="N390" i="1"/>
  <c r="N391" i="1"/>
  <c r="N392" i="1"/>
  <c r="N393" i="1"/>
  <c r="N394" i="1"/>
  <c r="N395" i="1"/>
  <c r="N396" i="1"/>
  <c r="N397" i="1"/>
  <c r="N398" i="1"/>
  <c r="N399" i="1"/>
  <c r="N400" i="1"/>
  <c r="N383" i="1"/>
  <c r="N384" i="1"/>
  <c r="N385" i="1"/>
  <c r="N386" i="1"/>
  <c r="N387" i="1"/>
  <c r="N388" i="1"/>
  <c r="N379" i="1"/>
  <c r="N380" i="1"/>
  <c r="N381" i="1"/>
  <c r="N374" i="1"/>
  <c r="N375" i="1"/>
  <c r="N376" i="1"/>
  <c r="N377" i="1"/>
  <c r="N371" i="1"/>
  <c r="N372" i="1"/>
  <c r="N360" i="1"/>
  <c r="N361" i="1"/>
  <c r="N362" i="1"/>
  <c r="N363" i="1"/>
  <c r="N364" i="1"/>
  <c r="N365" i="1"/>
  <c r="N366" i="1"/>
  <c r="N367" i="1"/>
  <c r="N368" i="1"/>
  <c r="N369" i="1"/>
  <c r="N358" i="1"/>
  <c r="N357" i="1" s="1"/>
  <c r="N353" i="1"/>
  <c r="N354" i="1"/>
  <c r="N355" i="1"/>
  <c r="N356" i="1"/>
  <c r="N345" i="1"/>
  <c r="N346" i="1"/>
  <c r="N347" i="1"/>
  <c r="N348" i="1"/>
  <c r="N349" i="1"/>
  <c r="N350" i="1"/>
  <c r="N351" i="1"/>
  <c r="N342" i="1"/>
  <c r="N343" i="1"/>
  <c r="N332" i="1"/>
  <c r="N333" i="1"/>
  <c r="N334" i="1"/>
  <c r="N335" i="1"/>
  <c r="N336" i="1"/>
  <c r="N337" i="1"/>
  <c r="N338" i="1"/>
  <c r="N339" i="1"/>
  <c r="N340" i="1"/>
  <c r="N319" i="1"/>
  <c r="N320" i="1"/>
  <c r="N321" i="1"/>
  <c r="N322" i="1"/>
  <c r="N323" i="1"/>
  <c r="N314" i="1"/>
  <c r="N315" i="1"/>
  <c r="N316" i="1"/>
  <c r="N317" i="1"/>
  <c r="N308" i="1"/>
  <c r="N309" i="1"/>
  <c r="N310" i="1"/>
  <c r="N311" i="1"/>
  <c r="N312" i="1"/>
  <c r="N297" i="1"/>
  <c r="N298" i="1"/>
  <c r="N299" i="1"/>
  <c r="N300" i="1"/>
  <c r="N301" i="1"/>
  <c r="N302" i="1"/>
  <c r="N303" i="1"/>
  <c r="N304" i="1"/>
  <c r="N305" i="1"/>
  <c r="N306" i="1"/>
  <c r="N296" i="1"/>
  <c r="N294" i="1"/>
  <c r="N295" i="1"/>
  <c r="N293" i="1"/>
  <c r="N291" i="1"/>
  <c r="N290" i="1" s="1"/>
  <c r="N292" i="1"/>
  <c r="N289" i="1"/>
  <c r="N288" i="1"/>
  <c r="N282" i="1"/>
  <c r="N283" i="1"/>
  <c r="N284" i="1"/>
  <c r="N285" i="1"/>
  <c r="N286" i="1"/>
  <c r="N287" i="1"/>
  <c r="N276" i="1"/>
  <c r="N277" i="1"/>
  <c r="N278" i="1"/>
  <c r="N275" i="1" s="1"/>
  <c r="N279" i="1"/>
  <c r="N280" i="1"/>
  <c r="N270" i="1"/>
  <c r="N271" i="1"/>
  <c r="N272" i="1"/>
  <c r="N273" i="1"/>
  <c r="N274" i="1"/>
  <c r="N265" i="1"/>
  <c r="N266" i="1"/>
  <c r="N267" i="1"/>
  <c r="N268" i="1"/>
  <c r="N261" i="1"/>
  <c r="N262" i="1"/>
  <c r="N263" i="1"/>
  <c r="N258" i="1"/>
  <c r="N259" i="1"/>
  <c r="N255" i="1"/>
  <c r="N256" i="1"/>
  <c r="N254" i="1"/>
  <c r="N130" i="1"/>
  <c r="N131" i="1"/>
  <c r="N132" i="1"/>
  <c r="N133" i="1"/>
  <c r="N134" i="1"/>
  <c r="N128" i="1"/>
  <c r="N127" i="1" s="1"/>
  <c r="N121" i="1"/>
  <c r="N122" i="1"/>
  <c r="N123" i="1"/>
  <c r="N124" i="1"/>
  <c r="N125" i="1"/>
  <c r="N126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47" i="1"/>
  <c r="N48" i="1"/>
  <c r="N49" i="1"/>
  <c r="N50" i="1"/>
  <c r="N51" i="1"/>
  <c r="N52" i="1"/>
  <c r="N53" i="1"/>
  <c r="N54" i="1"/>
  <c r="N55" i="1"/>
  <c r="N56" i="1"/>
  <c r="N57" i="1"/>
  <c r="N58" i="1"/>
  <c r="N43" i="1"/>
  <c r="N44" i="1"/>
  <c r="N45" i="1"/>
  <c r="N34" i="1"/>
  <c r="N33" i="1" s="1"/>
  <c r="N22" i="1"/>
  <c r="N23" i="1"/>
  <c r="N24" i="1"/>
  <c r="N25" i="1"/>
  <c r="N26" i="1"/>
  <c r="N27" i="1"/>
  <c r="N28" i="1"/>
  <c r="N29" i="1"/>
  <c r="N30" i="1"/>
  <c r="N31" i="1"/>
  <c r="N32" i="1"/>
  <c r="N17" i="1"/>
  <c r="N18" i="1"/>
  <c r="N19" i="1"/>
  <c r="N20" i="1"/>
  <c r="N13" i="1"/>
  <c r="N14" i="1"/>
  <c r="N15" i="1"/>
  <c r="N11" i="1"/>
  <c r="N10" i="1" s="1"/>
  <c r="N6" i="1"/>
  <c r="N7" i="1"/>
  <c r="N8" i="1"/>
  <c r="N9" i="1"/>
  <c r="N732" i="1" l="1"/>
  <c r="N324" i="1"/>
  <c r="N554" i="1"/>
  <c r="N593" i="1"/>
  <c r="N571" i="1"/>
  <c r="N403" i="1"/>
  <c r="N492" i="1"/>
  <c r="N35" i="1"/>
  <c r="N359" i="1"/>
  <c r="N695" i="1"/>
  <c r="N120" i="1"/>
  <c r="N257" i="1"/>
  <c r="N729" i="1"/>
  <c r="N412" i="1"/>
  <c r="N46" i="1"/>
  <c r="N12" i="1"/>
  <c r="N42" i="1"/>
  <c r="N331" i="1"/>
  <c r="N341" i="1"/>
  <c r="N598" i="1"/>
  <c r="N445" i="1"/>
  <c r="N59" i="1"/>
  <c r="N373" i="1"/>
  <c r="N313" i="1"/>
  <c r="N352" i="1"/>
  <c r="N370" i="1"/>
  <c r="N389" i="1"/>
  <c r="N545" i="1"/>
  <c r="N505" i="1"/>
  <c r="N281" i="1"/>
  <c r="N378" i="1"/>
  <c r="N548" i="1"/>
  <c r="N692" i="1"/>
  <c r="N264" i="1"/>
  <c r="N318" i="1"/>
  <c r="N5" i="1"/>
  <c r="N16" i="1"/>
  <c r="N21" i="1"/>
  <c r="N260" i="1"/>
  <c r="N307" i="1"/>
  <c r="N344" i="1"/>
  <c r="N382" i="1"/>
  <c r="N587" i="1"/>
  <c r="N684" i="1"/>
  <c r="N269" i="1"/>
  <c r="N427" i="1"/>
  <c r="N129" i="1"/>
  <c r="N135" i="1"/>
  <c r="N76" i="1"/>
</calcChain>
</file>

<file path=xl/sharedStrings.xml><?xml version="1.0" encoding="utf-8"?>
<sst xmlns="http://schemas.openxmlformats.org/spreadsheetml/2006/main" count="6955" uniqueCount="3454">
  <si>
    <t>Stt</t>
  </si>
  <si>
    <t>Số TT theo HSMT</t>
  </si>
  <si>
    <t>Tên hoạt chất</t>
  </si>
  <si>
    <t>Tên thuốc</t>
  </si>
  <si>
    <t>Nồng độ - hàm lượng</t>
  </si>
  <si>
    <t>Dạng bào chế</t>
  </si>
  <si>
    <t>Đơn vị tính</t>
  </si>
  <si>
    <t>SĐK hoặc GPNK</t>
  </si>
  <si>
    <t>Cơ sở sản xuất</t>
  </si>
  <si>
    <t>Nước sản xuất</t>
  </si>
  <si>
    <t>Quy cách đóng gói</t>
  </si>
  <si>
    <t>Giá bán buôn kê khai</t>
  </si>
  <si>
    <t>Đơn giá trúng thầu</t>
  </si>
  <si>
    <t>Số lượng trúng thầu</t>
  </si>
  <si>
    <t>Thành tiền</t>
  </si>
  <si>
    <t>Nhóm thuốc DT</t>
  </si>
  <si>
    <t>Acenocoumarol</t>
  </si>
  <si>
    <t>Acenocoumarol 1</t>
  </si>
  <si>
    <t>1mg</t>
  </si>
  <si>
    <t>Viên nén</t>
  </si>
  <si>
    <t>Viên</t>
  </si>
  <si>
    <t>VD-22293-15</t>
  </si>
  <si>
    <t>CTCP SPM</t>
  </si>
  <si>
    <t>Việt Nam</t>
  </si>
  <si>
    <t>Acenocoumarol 4</t>
  </si>
  <si>
    <t>4mg</t>
  </si>
  <si>
    <t>VD-22294-15</t>
  </si>
  <si>
    <t>Paracetamol 250mg</t>
  </si>
  <si>
    <t>Effetalvic 250</t>
  </si>
  <si>
    <t>250mg</t>
  </si>
  <si>
    <t>Thuốc bột sủi bọt</t>
  </si>
  <si>
    <t>Gói</t>
  </si>
  <si>
    <t>VD-17564-12</t>
  </si>
  <si>
    <t>Vidipha</t>
  </si>
  <si>
    <t>Acetazolamid</t>
  </si>
  <si>
    <t>VD-27844-17</t>
  </si>
  <si>
    <t>Cty CP DPDL Pharmedic</t>
  </si>
  <si>
    <t>Acetyl leucin</t>
  </si>
  <si>
    <t xml:space="preserve">Tanganil </t>
  </si>
  <si>
    <t>500mg</t>
  </si>
  <si>
    <t>VD-26608-17</t>
  </si>
  <si>
    <t>Công ty TNHH Pierre Fabre Việt Nam</t>
  </si>
  <si>
    <t>Atileucine inj</t>
  </si>
  <si>
    <t>500mg/5ml</t>
  </si>
  <si>
    <t>Dung dịch tiêm</t>
  </si>
  <si>
    <t>Ống</t>
  </si>
  <si>
    <t>VD-25645-16</t>
  </si>
  <si>
    <t>Công ty CPDP An Thiên</t>
  </si>
  <si>
    <t>Acid acetylsalicylic 81mg</t>
  </si>
  <si>
    <t xml:space="preserve">Aspirin 81mg   </t>
  </si>
  <si>
    <t>81mg</t>
  </si>
  <si>
    <t>viên nén bao phim</t>
  </si>
  <si>
    <t>VD-24306-16</t>
  </si>
  <si>
    <t>Vidipha-VN</t>
  </si>
  <si>
    <t>Aciclovir</t>
  </si>
  <si>
    <t>Acyclovir</t>
  </si>
  <si>
    <t>5%/5g</t>
  </si>
  <si>
    <t>Thuốc kem</t>
  </si>
  <si>
    <t>Tuýp</t>
  </si>
  <si>
    <t>VD-24956-16</t>
  </si>
  <si>
    <t>Cty CP LD DP Medipharco Tenamyd BR s.r.l</t>
  </si>
  <si>
    <t xml:space="preserve">Aciclovir </t>
  </si>
  <si>
    <t xml:space="preserve">Bosviral </t>
  </si>
  <si>
    <t>800mg</t>
  </si>
  <si>
    <t>VN-20730-17</t>
  </si>
  <si>
    <t>Farmalabor Produtos Farmacêuticos, S.A</t>
  </si>
  <si>
    <t>Bồ Đào Nha</t>
  </si>
  <si>
    <t>Acid amin *
 (Cho bệnh nhân thận)</t>
  </si>
  <si>
    <t xml:space="preserve">Nephrosteril </t>
  </si>
  <si>
    <t>7%, 250 ml</t>
  </si>
  <si>
    <t>Dung dịch truyền tĩnh mạch</t>
  </si>
  <si>
    <t>Chai</t>
  </si>
  <si>
    <t>VN-17948-14</t>
  </si>
  <si>
    <t>Fresenius Kabi Austria GmbH</t>
  </si>
  <si>
    <t>Áo</t>
  </si>
  <si>
    <t>Acid amin *
 (Dành cho nhi)</t>
  </si>
  <si>
    <t>Vaminolact</t>
  </si>
  <si>
    <t>6.5%, 100ml</t>
  </si>
  <si>
    <t>VN-19468-15</t>
  </si>
  <si>
    <t>Acid amin *
(Cho bệnh nhân suy gan)</t>
  </si>
  <si>
    <t>Aminosteril N Hepa 8%</t>
  </si>
  <si>
    <t>8%, 250ml</t>
  </si>
  <si>
    <t>Dung dịch tiêm truyền</t>
  </si>
  <si>
    <t>VN-17437-13</t>
  </si>
  <si>
    <t>Acid amin*</t>
  </si>
  <si>
    <t>Alvesin 10E</t>
  </si>
  <si>
    <t>10%, 250 ml</t>
  </si>
  <si>
    <t>VN-9462-10</t>
  </si>
  <si>
    <t>Berlin Chemie AG</t>
  </si>
  <si>
    <t>Đức</t>
  </si>
  <si>
    <t>Alvesin 5E</t>
  </si>
  <si>
    <t>5%,  500 ml</t>
  </si>
  <si>
    <t>VN-10762-10</t>
  </si>
  <si>
    <t>Acid amin, glucose và chất điện giải</t>
  </si>
  <si>
    <t xml:space="preserve">Nutriflex Peri </t>
  </si>
  <si>
    <t>40g+80g/ 1000ml</t>
  </si>
  <si>
    <t>Dung Dịch Tiêm Truyền</t>
  </si>
  <si>
    <t>Chai/ Túi</t>
  </si>
  <si>
    <t>VN-18157-14</t>
  </si>
  <si>
    <t>BBraun</t>
  </si>
  <si>
    <t>Thuỵ Sỹ</t>
  </si>
  <si>
    <t>Acid amin, glucose, lipid và chất điện giải</t>
  </si>
  <si>
    <t xml:space="preserve">Nutriflex Lipid Peri </t>
  </si>
  <si>
    <t>40g+80g+50g/ 1250ml</t>
  </si>
  <si>
    <t>Nhũ tương Tiêm Truyền</t>
  </si>
  <si>
    <t>VN - 19792-16</t>
  </si>
  <si>
    <t>Acid thioctic</t>
  </si>
  <si>
    <t>Thiogamma 600 Oral</t>
  </si>
  <si>
    <t>600mg</t>
  </si>
  <si>
    <t>Viên nén bao phim</t>
  </si>
  <si>
    <t>VN-12729-11</t>
  </si>
  <si>
    <t>Dragenopharm Apotheke Puschl GmbH</t>
  </si>
  <si>
    <t>Germany</t>
  </si>
  <si>
    <t>Acid Tranexamic</t>
  </si>
  <si>
    <t>Tranexamic acid 250mg/5ml</t>
  </si>
  <si>
    <t>250mg/5ml</t>
  </si>
  <si>
    <t>VD-26911-17</t>
  </si>
  <si>
    <t>Công ty CPDP Minh Dân</t>
  </si>
  <si>
    <t>Toxaxine 500mg Inj</t>
  </si>
  <si>
    <t>VN-20059-16</t>
  </si>
  <si>
    <t>Daihan Pharm. Co., Ltd</t>
  </si>
  <si>
    <t>Korea</t>
  </si>
  <si>
    <t>Acid Ursodeoxycholic</t>
  </si>
  <si>
    <t>MAXXHEPA URSO 300 CAPSULES</t>
  </si>
  <si>
    <t>300mg</t>
  </si>
  <si>
    <t>viên nang cứng</t>
  </si>
  <si>
    <t>VD-26732-17</t>
  </si>
  <si>
    <t>Công ty CPDP Ampharco U.S.A</t>
  </si>
  <si>
    <t>Acid Zoledronic</t>
  </si>
  <si>
    <t>Zoledronic acid for injection 4mg</t>
  </si>
  <si>
    <t>4mg/5ml</t>
  </si>
  <si>
    <t>Bột đông khô pha tiêm</t>
  </si>
  <si>
    <t>Lọ</t>
  </si>
  <si>
    <t>VN-19459-15</t>
  </si>
  <si>
    <t>Venus Remedies Limited</t>
  </si>
  <si>
    <t>Ấn Độ</t>
  </si>
  <si>
    <t>DIGAFIL 5MG/100ML</t>
  </si>
  <si>
    <t>5mg/100 ml</t>
  </si>
  <si>
    <t>VD-20834-14</t>
  </si>
  <si>
    <t>CT CP DP TW 1 - Pharbaco</t>
  </si>
  <si>
    <t>Adefovir + Lamivudin</t>
  </si>
  <si>
    <t>Fawce</t>
  </si>
  <si>
    <t>10mg + 100mg</t>
  </si>
  <si>
    <t>viên nén</t>
  </si>
  <si>
    <t>VD-21053-14</t>
  </si>
  <si>
    <t xml:space="preserve">Công ty Cổ phần Dược phẩm Đạt Vi Phú </t>
  </si>
  <si>
    <t xml:space="preserve"> Việt Nam</t>
  </si>
  <si>
    <t>3</t>
  </si>
  <si>
    <t>Albumin</t>
  </si>
  <si>
    <t>Albuman</t>
  </si>
  <si>
    <t>20%-50mL</t>
  </si>
  <si>
    <t>Chai/ Lọ</t>
  </si>
  <si>
    <t>QLSP-0631-13</t>
  </si>
  <si>
    <t>Sanquin Plasma Products B.V</t>
  </si>
  <si>
    <t>Hà Lan</t>
  </si>
  <si>
    <t xml:space="preserve">Albutein </t>
  </si>
  <si>
    <t>25% x 100ml</t>
  </si>
  <si>
    <t>VN-16274-13 (Có CV gia hạn hiệu lực SĐK)</t>
  </si>
  <si>
    <t>Grifols Biologicals Inc.</t>
  </si>
  <si>
    <t>Mỹ</t>
  </si>
  <si>
    <t>Allopurinol</t>
  </si>
  <si>
    <t>Sadapron 100</t>
  </si>
  <si>
    <t>100mg</t>
  </si>
  <si>
    <t>VN-20971-18</t>
  </si>
  <si>
    <t>Remedica Ltd.</t>
  </si>
  <si>
    <t>Cyprus</t>
  </si>
  <si>
    <t>Ambroxol</t>
  </si>
  <si>
    <t>Halixol</t>
  </si>
  <si>
    <t>30mg</t>
  </si>
  <si>
    <t>VN-16748-13 (Gia hạn đến 05/7/2019)</t>
  </si>
  <si>
    <t>Egis</t>
  </si>
  <si>
    <t>Hungary</t>
  </si>
  <si>
    <t>Amikacin *</t>
  </si>
  <si>
    <t>Selemycin 250mg/2ml</t>
  </si>
  <si>
    <t>Dung dịch tiêm</t>
  </si>
  <si>
    <t>VN-20186-16</t>
  </si>
  <si>
    <t>Medochemie Ltd – Ampoule Injectable Facility</t>
  </si>
  <si>
    <t>Amikacin*</t>
  </si>
  <si>
    <t>JW Amikacin 500mg/100ml Injection</t>
  </si>
  <si>
    <t>500mg/100ml</t>
  </si>
  <si>
    <t>VN-19684-16</t>
  </si>
  <si>
    <t>JW Life Science Corporation</t>
  </si>
  <si>
    <t>Amitriptylin</t>
  </si>
  <si>
    <t>Europlin 25mg</t>
  </si>
  <si>
    <t>25mg</t>
  </si>
  <si>
    <t>VN -20472-17</t>
  </si>
  <si>
    <t>S.C. Arena Group S.A</t>
  </si>
  <si>
    <t xml:space="preserve">Romania </t>
  </si>
  <si>
    <t>Amoxicilin</t>
  </si>
  <si>
    <t>Praverix 250mg</t>
  </si>
  <si>
    <t xml:space="preserve">250 mg </t>
  </si>
  <si>
    <t>Viên nang cứng</t>
  </si>
  <si>
    <t>VN-16685-13</t>
  </si>
  <si>
    <t>S.C.Antibiotice S.A</t>
  </si>
  <si>
    <t>Romani</t>
  </si>
  <si>
    <t>Amphotericin B*</t>
  </si>
  <si>
    <t>AMPHOTRET</t>
  </si>
  <si>
    <t>50mg/10ml</t>
  </si>
  <si>
    <t>Bột đông khô pha tiêm tĩnh mạch</t>
  </si>
  <si>
    <t>VN-18166-14</t>
  </si>
  <si>
    <t>Bharat Serums And Vaccines Ltd</t>
  </si>
  <si>
    <t>India</t>
  </si>
  <si>
    <t>Ampicilin  + Sulbactam</t>
  </si>
  <si>
    <t>Ama Power</t>
  </si>
  <si>
    <t>1g + 0,5g</t>
  </si>
  <si>
    <t>Bột pha tiêm</t>
  </si>
  <si>
    <t>VN-19857-16</t>
  </si>
  <si>
    <t xml:space="preserve">Arginin </t>
  </si>
  <si>
    <t>Duvita 2g</t>
  </si>
  <si>
    <t>2g/10ml</t>
  </si>
  <si>
    <t>Dung dịch uống</t>
  </si>
  <si>
    <t>VD-27823-17</t>
  </si>
  <si>
    <t>Công ty cổ phần dược phẩm CPC1 Hà Nội</t>
  </si>
  <si>
    <t>Atorvastatin</t>
  </si>
  <si>
    <t>Torvazin</t>
  </si>
  <si>
    <t>10mg</t>
  </si>
  <si>
    <t>VN-19641-16</t>
  </si>
  <si>
    <t>Atorvastatin+ Ezetimibe</t>
  </si>
  <si>
    <t>Eurostat-E</t>
  </si>
  <si>
    <t>10mg+10mg</t>
  </si>
  <si>
    <t>viên</t>
  </si>
  <si>
    <t>VN-18362-14</t>
  </si>
  <si>
    <t>Eurolife Healthcare Pvt., Ltd.</t>
  </si>
  <si>
    <t>Atropin sulfat</t>
  </si>
  <si>
    <t xml:space="preserve">Atropin sulfat Kabi 0,1%   </t>
  </si>
  <si>
    <t>0,1%/ 10ml</t>
  </si>
  <si>
    <t>VD-21952-14</t>
  </si>
  <si>
    <t>Vietnam / Fresenius Kabi Vietnam</t>
  </si>
  <si>
    <t>0,25mg/1ml</t>
  </si>
  <si>
    <t>VD-24376-16</t>
  </si>
  <si>
    <t xml:space="preserve">HD Pharma </t>
  </si>
  <si>
    <t>Attapulgit hoạt hoá  + hỗn hợp Magnesi carbonat - Nhôm hydroxyd</t>
  </si>
  <si>
    <t xml:space="preserve">Gastrolium </t>
  </si>
  <si>
    <t>2,5g + 0,5g</t>
  </si>
  <si>
    <t xml:space="preserve">Bột pha hỗn dịch uống </t>
  </si>
  <si>
    <t xml:space="preserve">VD-12928-10 
</t>
  </si>
  <si>
    <t>Sao Kim</t>
  </si>
  <si>
    <t>Azathioprin</t>
  </si>
  <si>
    <t>Wedes</t>
  </si>
  <si>
    <t>50mg</t>
  </si>
  <si>
    <t>viên nén tròn bao phim</t>
  </si>
  <si>
    <t>VD-18520-13</t>
  </si>
  <si>
    <t>Azithromycin</t>
  </si>
  <si>
    <t>Garosi</t>
  </si>
  <si>
    <t>VN-19590-16</t>
  </si>
  <si>
    <t>Bluepharma Industria Farmaceutical S.A</t>
  </si>
  <si>
    <t>Portugal</t>
  </si>
  <si>
    <t>Bacillus claussii</t>
  </si>
  <si>
    <t xml:space="preserve">Enterogermina 2 tỷ bào tử/ 5ml  </t>
  </si>
  <si>
    <t>2 tỷ bào tử; 5ml</t>
  </si>
  <si>
    <t>Hỗn dịch uống</t>
  </si>
  <si>
    <t>QLSP-0728-13</t>
  </si>
  <si>
    <t xml:space="preserve">Sanofi S.p.A
</t>
  </si>
  <si>
    <t>Ý</t>
  </si>
  <si>
    <t>Bacillus subtilis</t>
  </si>
  <si>
    <t>Domuvar</t>
  </si>
  <si>
    <t>2x10^9 CFU/5ml</t>
  </si>
  <si>
    <t>QLSP-902-15</t>
  </si>
  <si>
    <t xml:space="preserve">Baclofen </t>
  </si>
  <si>
    <t>Baclosal</t>
  </si>
  <si>
    <t>10 mg</t>
  </si>
  <si>
    <t>VN-19305-15</t>
  </si>
  <si>
    <t>Pharmaceutical Works Polpharma S.A</t>
  </si>
  <si>
    <t>Poland</t>
  </si>
  <si>
    <t>Bambuterol hydroclorid</t>
  </si>
  <si>
    <t>Mezaterol 20</t>
  </si>
  <si>
    <t>20mg</t>
  </si>
  <si>
    <t>Viên nén</t>
  </si>
  <si>
    <t>VD-25696-16</t>
  </si>
  <si>
    <t>Công ty cổ phần dược phẩm Hà Tây</t>
  </si>
  <si>
    <t>Việt Nam</t>
  </si>
  <si>
    <t>Bari sulfat</t>
  </si>
  <si>
    <t>BARIHD</t>
  </si>
  <si>
    <t>130g/ túi 275g</t>
  </si>
  <si>
    <t>Túi/chai</t>
  </si>
  <si>
    <t>VD-21286-14</t>
  </si>
  <si>
    <t>Công ty CPDP Hà Tây</t>
  </si>
  <si>
    <t xml:space="preserve">Bendamustin </t>
  </si>
  <si>
    <t xml:space="preserve">Ribomustin </t>
  </si>
  <si>
    <t>Bột pha dung dịch đậm đặc để pha dung dịch tiêm truyền</t>
  </si>
  <si>
    <t>Lọ</t>
  </si>
  <si>
    <t>VN2-570-17</t>
  </si>
  <si>
    <t xml:space="preserve">Sản xuất: Oncotec Pharma Produktion GmbH </t>
  </si>
  <si>
    <t>Đức (đóng gói Bỉ)</t>
  </si>
  <si>
    <t>VN2-569-17</t>
  </si>
  <si>
    <t>Betahistine</t>
  </si>
  <si>
    <t>Merislon 12mg</t>
  </si>
  <si>
    <t>12mg</t>
  </si>
  <si>
    <t>VN-15329-12</t>
  </si>
  <si>
    <t>Eisai Co., Ltd</t>
  </si>
  <si>
    <t>Nhật</t>
  </si>
  <si>
    <t>VERTIKO 24</t>
  </si>
  <si>
    <t>24mg</t>
  </si>
  <si>
    <t>VN-20235-17</t>
  </si>
  <si>
    <t>Cadila Healthcare Ltd.</t>
  </si>
  <si>
    <t>Betaserc 24mg</t>
  </si>
  <si>
    <t>VN-12029-11</t>
  </si>
  <si>
    <t>Mylan Laboratories SAS</t>
  </si>
  <si>
    <t>Pháp</t>
  </si>
  <si>
    <t>Betamethason +Clotrimazol +Gentamicin</t>
  </si>
  <si>
    <t>Shinpoong Gentri-sone</t>
  </si>
  <si>
    <t>0,64mg+10mg+1mg; 20g</t>
  </si>
  <si>
    <t>Kem bôi da</t>
  </si>
  <si>
    <t>VD-21761-14</t>
  </si>
  <si>
    <t>Công ty TNHH DP Shinpoong Daewoo</t>
  </si>
  <si>
    <t>Betamethason dipropionat+Salicylic acid</t>
  </si>
  <si>
    <t>Betasalic</t>
  </si>
  <si>
    <t>0,064%+3%; 10g</t>
  </si>
  <si>
    <t>Thuốc mỡ</t>
  </si>
  <si>
    <t>VD- 12459-10 &amp;VD-30028-18</t>
  </si>
  <si>
    <t>Bevacizumab</t>
  </si>
  <si>
    <t>Bevacizumab 100mg/4ml</t>
  </si>
  <si>
    <t>100 mg/4 ml</t>
  </si>
  <si>
    <t xml:space="preserve"> Dung dịch đậm đặc pha truyền tĩnh mạch</t>
  </si>
  <si>
    <t>14789/QLD-KD</t>
  </si>
  <si>
    <t>"BIOCAD" Closed Joint Stock Company ("BIOCAD" CJSC)</t>
  </si>
  <si>
    <t>Nga</t>
  </si>
  <si>
    <t>Bevacizumab 400mg/16ml</t>
  </si>
  <si>
    <t>400 mg/16 ml</t>
  </si>
  <si>
    <t>22235/QLD-KD</t>
  </si>
  <si>
    <t xml:space="preserve">Bicalutamid </t>
  </si>
  <si>
    <t>Bicalutamide 50mg</t>
  </si>
  <si>
    <t>50 mg</t>
  </si>
  <si>
    <t>VD-25715-16</t>
  </si>
  <si>
    <t>Bleomycin</t>
  </si>
  <si>
    <t>Kupbloicin</t>
  </si>
  <si>
    <t>15UI</t>
  </si>
  <si>
    <t>VN-17488-13</t>
  </si>
  <si>
    <t>Korea United Pharm. Inc</t>
  </si>
  <si>
    <t>Hàn Quốc</t>
  </si>
  <si>
    <t>Bortezomib</t>
  </si>
  <si>
    <t>Bortal 3,5</t>
  </si>
  <si>
    <t>3,5mg</t>
  </si>
  <si>
    <t>VN2-581-17</t>
  </si>
  <si>
    <t>United Biotech (P) Limited</t>
  </si>
  <si>
    <t>Botulium toxin A</t>
  </si>
  <si>
    <t>Botox</t>
  </si>
  <si>
    <t>100 đơn vị</t>
  </si>
  <si>
    <t>Bột sấy khô chân không vô khuẩn để pha dung dịch tiêm</t>
  </si>
  <si>
    <t>QLSP-815-14</t>
  </si>
  <si>
    <t>Allergan Pharmaceuticals Ireland</t>
  </si>
  <si>
    <t>Ireland</t>
  </si>
  <si>
    <t xml:space="preserve">Brimonidin tartrat
</t>
  </si>
  <si>
    <t>Alphagan P</t>
  </si>
  <si>
    <t>7,5mg/ 5ml</t>
  </si>
  <si>
    <t>Dung dịch nhỏ mắt</t>
  </si>
  <si>
    <t>VN-18592-15</t>
  </si>
  <si>
    <t>Allergan Sales, LLC</t>
  </si>
  <si>
    <t xml:space="preserve">Cafein </t>
  </si>
  <si>
    <t>BFS-Cafein</t>
  </si>
  <si>
    <t>30mg/3ml</t>
  </si>
  <si>
    <t>VD-24589-16</t>
  </si>
  <si>
    <t>Calci carbonat +
 Vitamin D3</t>
  </si>
  <si>
    <t>Calcitra</t>
  </si>
  <si>
    <t>750mg + 100UI</t>
  </si>
  <si>
    <t>Viên nang mềm</t>
  </si>
  <si>
    <t>VD-20863-14</t>
  </si>
  <si>
    <t xml:space="preserve">Công ty cổ phần dược phẩm TV.Pharm </t>
  </si>
  <si>
    <t>Calci clorid</t>
  </si>
  <si>
    <t>Calci clorid 500mg/ 5ml</t>
  </si>
  <si>
    <t>VD-22935-15</t>
  </si>
  <si>
    <t>Calci folinat</t>
  </si>
  <si>
    <t>Calci Folinat 10ml</t>
  </si>
  <si>
    <t>100mg/10ml</t>
  </si>
  <si>
    <t>dung dịch tiêm</t>
  </si>
  <si>
    <t>VD-29224-18</t>
  </si>
  <si>
    <t>CTCPDP Vĩnh Phúc</t>
  </si>
  <si>
    <t>BFS-Calcium folinate</t>
  </si>
  <si>
    <t>VD-21547-14</t>
  </si>
  <si>
    <t xml:space="preserve">Calci lactat </t>
  </si>
  <si>
    <t>A.T Calmax 500</t>
  </si>
  <si>
    <t>500mg/
10ml</t>
  </si>
  <si>
    <t>Dug dich uống</t>
  </si>
  <si>
    <t>VD-24726-16</t>
  </si>
  <si>
    <t>Calcipotriol + Betamethason  dipropionat</t>
  </si>
  <si>
    <t>Potriolac Gel</t>
  </si>
  <si>
    <t>15g</t>
  </si>
  <si>
    <t>Gel bôi da</t>
  </si>
  <si>
    <t>VD-28684-18</t>
  </si>
  <si>
    <t>Dopharma</t>
  </si>
  <si>
    <t>Calcitonin</t>
  </si>
  <si>
    <t>Rocalcic 100</t>
  </si>
  <si>
    <t>100IU</t>
  </si>
  <si>
    <t xml:space="preserve">Dung dịch </t>
  </si>
  <si>
    <t>VN-20613-17</t>
  </si>
  <si>
    <t>Rotexmedica GmbH Arzneimittelwerk</t>
  </si>
  <si>
    <t xml:space="preserve">Capecitabine </t>
  </si>
  <si>
    <t>Capecitabine Tablets USP 150mg</t>
  </si>
  <si>
    <t>150mg</t>
  </si>
  <si>
    <t>VN2-454-16</t>
  </si>
  <si>
    <t xml:space="preserve">Dr.Reddy's Laboratories Ltd. </t>
  </si>
  <si>
    <t xml:space="preserve">Ấn Độ </t>
  </si>
  <si>
    <t>Carbocistein</t>
  </si>
  <si>
    <t>Anpemux</t>
  </si>
  <si>
    <t>VD-22142-15</t>
  </si>
  <si>
    <t>Công ty Cổ phần dược phẩm Hà Tây</t>
  </si>
  <si>
    <t>Carboplatin</t>
  </si>
  <si>
    <t xml:space="preserve">Bocartin 150 </t>
  </si>
  <si>
    <t>Dung dịch</t>
  </si>
  <si>
    <t>VD-21239-14</t>
  </si>
  <si>
    <t>Bidiphar</t>
  </si>
  <si>
    <t xml:space="preserve">Bocartin 50 </t>
  </si>
  <si>
    <t>50mg/5ml</t>
  </si>
  <si>
    <t>VD-21241-14</t>
  </si>
  <si>
    <t>Cefalexin</t>
  </si>
  <si>
    <t xml:space="preserve">Oralphaces </t>
  </si>
  <si>
    <t xml:space="preserve">125 mg /5ml;12g Lọ </t>
  </si>
  <si>
    <t>Thuốc bột pha hỗn dịch uống</t>
  </si>
  <si>
    <t>Lọ 60ml</t>
  </si>
  <si>
    <t>VD-26152-17</t>
  </si>
  <si>
    <t>250 mg /5ml;18g</t>
  </si>
  <si>
    <t>VD-25179-16</t>
  </si>
  <si>
    <t>Hapenxin capsules</t>
  </si>
  <si>
    <t>VD-24611-16</t>
  </si>
  <si>
    <t>CTy TNHH MTV Dược phẩm DHG</t>
  </si>
  <si>
    <t>Cephalothin</t>
  </si>
  <si>
    <t>Cephalothin 2g</t>
  </si>
  <si>
    <t>2g</t>
  </si>
  <si>
    <t>VD- 26188-17</t>
  </si>
  <si>
    <t>Công ty cổ phần Dược phẩm Minh Dân</t>
  </si>
  <si>
    <t>Cefepim*</t>
  </si>
  <si>
    <t>Cefepim Fresenius Kabi 2g</t>
  </si>
  <si>
    <t>VN-20139-16</t>
  </si>
  <si>
    <t>Labesfal-Laboratorios Almiro, SA</t>
  </si>
  <si>
    <t>Cefoperazon+Sulbactam</t>
  </si>
  <si>
    <t>BASULTAM</t>
  </si>
  <si>
    <t>1g+1g</t>
  </si>
  <si>
    <t>Bột pha tiêm bắp, tĩnh mạch</t>
  </si>
  <si>
    <t>VN-18017-14</t>
  </si>
  <si>
    <t>Medochemie Ltd</t>
  </si>
  <si>
    <t>Cefoperazon*</t>
  </si>
  <si>
    <t>Menzomi Inj</t>
  </si>
  <si>
    <t xml:space="preserve">Bột pha tiêm </t>
  </si>
  <si>
    <t>VN -19515-15</t>
  </si>
  <si>
    <t>Hwail  pharmaceutical</t>
  </si>
  <si>
    <t>Hàn quốc</t>
  </si>
  <si>
    <t>Cefoperazone ABR 2g powder for solution for injection</t>
  </si>
  <si>
    <t>17303/ QLD-KD</t>
  </si>
  <si>
    <t xml:space="preserve">Balkanpharma Razgrad AD </t>
  </si>
  <si>
    <t>Bungari</t>
  </si>
  <si>
    <t>Cefoxitin</t>
  </si>
  <si>
    <t>Cefoxitin Normon 1g</t>
  </si>
  <si>
    <t>1g</t>
  </si>
  <si>
    <t xml:space="preserve">2439/QLD-KD </t>
  </si>
  <si>
    <t>Laboratorios Normon, S.A</t>
  </si>
  <si>
    <t>Tây Ban Nha</t>
  </si>
  <si>
    <t>Tenafotin 2000</t>
  </si>
  <si>
    <t>Thuốc bột pha tiêm</t>
  </si>
  <si>
    <t>VD-23020-15</t>
  </si>
  <si>
    <t xml:space="preserve"> Công ty CPDP Tenamyd/ Việt Nam 
</t>
  </si>
  <si>
    <t>Ceftazidim</t>
  </si>
  <si>
    <t xml:space="preserve">Ceftazidime  Kabi 1g </t>
  </si>
  <si>
    <t>Bột pha dung dịch tiêm</t>
  </si>
  <si>
    <t>VN-20418-17</t>
  </si>
  <si>
    <t>Labesfal - Laboratorios Almiro, S.A/Fresenius Kabi Vietnam</t>
  </si>
  <si>
    <t>Ceftizoxim</t>
  </si>
  <si>
    <t>Ceftibiotic 1000</t>
  </si>
  <si>
    <t>VD-23016-15</t>
  </si>
  <si>
    <t>Celecoxib</t>
  </si>
  <si>
    <t>Cofidec 200mg</t>
  </si>
  <si>
    <t>200mg</t>
  </si>
  <si>
    <t>VN-16821-13</t>
  </si>
  <si>
    <t>Lek Pharmaceuticals d.d,</t>
  </si>
  <si>
    <t>Slovenia</t>
  </si>
  <si>
    <t>Cetuximab</t>
  </si>
  <si>
    <t>Erbitux</t>
  </si>
  <si>
    <t>5mg/ml;20ml</t>
  </si>
  <si>
    <t>QLSP-0708-13</t>
  </si>
  <si>
    <t>Merck KGaA</t>
  </si>
  <si>
    <t>1</t>
  </si>
  <si>
    <t>Cholin alfoscerat</t>
  </si>
  <si>
    <t xml:space="preserve">Gliatilin </t>
  </si>
  <si>
    <t>1g/4ml</t>
  </si>
  <si>
    <t>VN-13244-11</t>
  </si>
  <si>
    <t xml:space="preserve">Italfarmaco S.P.A </t>
  </si>
  <si>
    <t>Italy</t>
  </si>
  <si>
    <t>Ciprofloxacin</t>
  </si>
  <si>
    <t>Ciprofloxacin Injection</t>
  </si>
  <si>
    <t>200mg/100ml</t>
  </si>
  <si>
    <t>Dung dịch tiêm truyền tĩnh mạch</t>
  </si>
  <si>
    <t>VN-18342-14</t>
  </si>
  <si>
    <t>JW Pharmaceutical Corporation</t>
  </si>
  <si>
    <t>Proxacin 1%</t>
  </si>
  <si>
    <t>200mg/20ml</t>
  </si>
  <si>
    <t>Dung dịch đậm đặc</t>
  </si>
  <si>
    <t>lọ</t>
  </si>
  <si>
    <t>VN-15653-12</t>
  </si>
  <si>
    <t>Warsaw Pharmaceutical Works Polfa S.A</t>
  </si>
  <si>
    <t>Ba Lan</t>
  </si>
  <si>
    <t>Cisplatin</t>
  </si>
  <si>
    <t>DBL Cisplatin Injection 50mg/50ml</t>
  </si>
  <si>
    <t>50mg/50ml</t>
  </si>
  <si>
    <t>VN-12311-11</t>
  </si>
  <si>
    <t>Hospira Australia Pty Ltd</t>
  </si>
  <si>
    <t>Úc</t>
  </si>
  <si>
    <t>Citicolin</t>
  </si>
  <si>
    <t>THUOC TIEM BRAINACT 500</t>
  </si>
  <si>
    <t xml:space="preserve">VN-13847-11  </t>
  </si>
  <si>
    <t>Pt Dankos Farma</t>
  </si>
  <si>
    <t>Indonesia</t>
  </si>
  <si>
    <t xml:space="preserve">Citicolin </t>
  </si>
  <si>
    <t>Dobacitil</t>
  </si>
  <si>
    <t>250 mg</t>
  </si>
  <si>
    <t>VD-22530-15</t>
  </si>
  <si>
    <t>Công ty cổ phần dược phẩm Trung ương 3</t>
  </si>
  <si>
    <t>Clobetasol Propionat</t>
  </si>
  <si>
    <t>Neutasol</t>
  </si>
  <si>
    <t>0.05%; 30g</t>
  </si>
  <si>
    <t>VD-23820-15</t>
  </si>
  <si>
    <t>Clopidogrel</t>
  </si>
  <si>
    <t>RIDLOR</t>
  </si>
  <si>
    <t>75mg</t>
  </si>
  <si>
    <t>VN-17748-14 kèm công văn số 13316/QLD-ĐK ngày 07 tháng 8 năm 2014 về việc thay đổi tên và địa chỉ CTĐK</t>
  </si>
  <si>
    <t>Pharmathen S.A</t>
  </si>
  <si>
    <t>Greece</t>
  </si>
  <si>
    <t>Clorpromazin</t>
  </si>
  <si>
    <t>Aminazin 1,25%</t>
  </si>
  <si>
    <t>VD-15685-11 (CV gia hạn SĐK: 22820/QLD-ĐK ngày 29/12/17)</t>
  </si>
  <si>
    <t>Danapha</t>
  </si>
  <si>
    <t>Cloxacilin</t>
  </si>
  <si>
    <t>Cloxacillin 1g</t>
  </si>
  <si>
    <t>VD-26156-17</t>
  </si>
  <si>
    <t xml:space="preserve">Chi nhánh 3-Công ty cổ phần dược phẩm Imexpharm tại Bình Dương </t>
  </si>
  <si>
    <t>Clozapin</t>
  </si>
  <si>
    <t>Clozarem</t>
  </si>
  <si>
    <t xml:space="preserve">13837/ QLD-KD </t>
  </si>
  <si>
    <t>Remedica LTD</t>
  </si>
  <si>
    <t>Lepigin 25</t>
  </si>
  <si>
    <t>VD-22741-15</t>
  </si>
  <si>
    <t>Colchicin</t>
  </si>
  <si>
    <t>Colchicin 1 mg</t>
  </si>
  <si>
    <t xml:space="preserve">VD-16781-12 </t>
  </si>
  <si>
    <t xml:space="preserve">Colistin*
</t>
  </si>
  <si>
    <t>Colistimetato de Sodio G.E.S 1 MUI</t>
  </si>
  <si>
    <t>1.000.000UI</t>
  </si>
  <si>
    <t>11184/QLD-KD</t>
  </si>
  <si>
    <t>Genfarma Laboratorio, S.L.</t>
  </si>
  <si>
    <t>Colistinmethate for Injection U.S.P</t>
  </si>
  <si>
    <t>VN-20727-17</t>
  </si>
  <si>
    <t>Patheon Manufaturing Services LLC</t>
  </si>
  <si>
    <t>USA</t>
  </si>
  <si>
    <t xml:space="preserve">Colistin *
</t>
  </si>
  <si>
    <t>Colistimed</t>
  </si>
  <si>
    <t>2.000.000UI</t>
  </si>
  <si>
    <t>VD-24644-16</t>
  </si>
  <si>
    <t>Công ty TNHH sản xuất dược phẩm Medlac Pharma Italy</t>
  </si>
  <si>
    <t>Cyclophosphamid</t>
  </si>
  <si>
    <t xml:space="preserve">Endoxan </t>
  </si>
  <si>
    <t>Bột pha tiêm tĩnh mạch</t>
  </si>
  <si>
    <t>VN-16581-13 (có CV gia hạn hiệu lực SĐK)</t>
  </si>
  <si>
    <t>Baxter Oncology GmbH</t>
  </si>
  <si>
    <t>VN-16582-13 (có CV gia hạn hiệu lực SĐK)</t>
  </si>
  <si>
    <t>Cytidin5 monophosphat disodium  +  Uridin 5-monophosphat dinatri</t>
  </si>
  <si>
    <t>Nucleo CMP Forte</t>
  </si>
  <si>
    <t>10mg+2,66mg</t>
  </si>
  <si>
    <t>VN-18720-15</t>
  </si>
  <si>
    <t>Ferrer Internacional S.A</t>
  </si>
  <si>
    <t>Deferasirox</t>
  </si>
  <si>
    <t>Gonzalez-250</t>
  </si>
  <si>
    <t>Viên nén phân tán trong nước</t>
  </si>
  <si>
    <t>VD-28910-18</t>
  </si>
  <si>
    <t>Công ty CD Dược phẩm Đạt Vi Phú</t>
  </si>
  <si>
    <t>Gonzalez-500</t>
  </si>
  <si>
    <t>VD-29720-18</t>
  </si>
  <si>
    <t>Deferoxamine mesylate</t>
  </si>
  <si>
    <t xml:space="preserve">Desfonak </t>
  </si>
  <si>
    <t xml:space="preserve">500mg </t>
  </si>
  <si>
    <t>bột đông khô pha tiêm</t>
  </si>
  <si>
    <t>VN-20413-17</t>
  </si>
  <si>
    <t xml:space="preserve">Ronak Biopharmaceutical Company </t>
  </si>
  <si>
    <t>Iran</t>
  </si>
  <si>
    <t>Desloratadin</t>
  </si>
  <si>
    <t>SOSALLERGY SYRUP</t>
  </si>
  <si>
    <t>0,5mg/ml;5ml</t>
  </si>
  <si>
    <t>Siro thuốc</t>
  </si>
  <si>
    <t>VD-29679-18</t>
  </si>
  <si>
    <t xml:space="preserve">Aleradin </t>
  </si>
  <si>
    <t>5mg</t>
  </si>
  <si>
    <t>VN-17856-14</t>
  </si>
  <si>
    <t>Laboratorios Lesvi, S.L</t>
  </si>
  <si>
    <t>Dexamethason</t>
  </si>
  <si>
    <t xml:space="preserve">Dexamethason 3,3mg/1ml </t>
  </si>
  <si>
    <t>4mg/1ml</t>
  </si>
  <si>
    <t>VD-25716-16</t>
  </si>
  <si>
    <t>Dexamethason Sulfate; Neomycin Sulfate; Polymycin B sulfate</t>
  </si>
  <si>
    <t>Maxitrol</t>
  </si>
  <si>
    <t>0,1% + 3500IU/ml + 6000IU/ml;5ml</t>
  </si>
  <si>
    <t>Hỗn dịch nhỏ mắt</t>
  </si>
  <si>
    <t>VN-10720-10</t>
  </si>
  <si>
    <t>s.a.Alcon-Couvreur n.v.</t>
  </si>
  <si>
    <t>Bỉ</t>
  </si>
  <si>
    <t>Dexamethasone Sulfate; Neomycin Sulfate; Polymycin B sulfate</t>
  </si>
  <si>
    <t>1% + 3500IU/g + 6000IU/g;3,5g</t>
  </si>
  <si>
    <t>Thuốc mỡ tra mắt</t>
  </si>
  <si>
    <t>tuýp</t>
  </si>
  <si>
    <t xml:space="preserve">VN-12147-11 </t>
  </si>
  <si>
    <t>Dexclorpheniramin maleat
+ Betamethason</t>
  </si>
  <si>
    <t>Bestgsv</t>
  </si>
  <si>
    <t>24mg+3mg/60ml</t>
  </si>
  <si>
    <t>siro</t>
  </si>
  <si>
    <t>VD-26809-17</t>
  </si>
  <si>
    <t xml:space="preserve">Công ty CP DP Hà Tây . </t>
  </si>
  <si>
    <t>Diacerein</t>
  </si>
  <si>
    <t>Arthrorein</t>
  </si>
  <si>
    <t>Số 9590/QLD-KD</t>
  </si>
  <si>
    <t>One Pharma Industrial Pharmaceutical company societe anonyme</t>
  </si>
  <si>
    <t>Hy Lạp</t>
  </si>
  <si>
    <t>Diazepam</t>
  </si>
  <si>
    <t xml:space="preserve">Diazepam Injection BP 10mg 2ml </t>
  </si>
  <si>
    <t>10mg/2ml</t>
  </si>
  <si>
    <t xml:space="preserve">VN-15613-12 </t>
  </si>
  <si>
    <t>Rotex</t>
  </si>
  <si>
    <t>Seduxen 5mg</t>
  </si>
  <si>
    <t>VN-19162-15</t>
  </si>
  <si>
    <t>Gedeon Richter</t>
  </si>
  <si>
    <t>Diclofenac</t>
  </si>
  <si>
    <t xml:space="preserve">Cotilam </t>
  </si>
  <si>
    <t>1%; 20g</t>
  </si>
  <si>
    <t>kem bôi da</t>
  </si>
  <si>
    <t>VD-25520-16</t>
  </si>
  <si>
    <t>CTCP Dược Hậu Giang</t>
  </si>
  <si>
    <t xml:space="preserve">Diclofenac </t>
  </si>
  <si>
    <t>Diclovat</t>
  </si>
  <si>
    <t>Viên đặt</t>
  </si>
  <si>
    <t>Viên đạn</t>
  </si>
  <si>
    <t>VD-20245-13</t>
  </si>
  <si>
    <t>Công ty cổ phần dược phẩm Sao Kim</t>
  </si>
  <si>
    <t>Digoxin</t>
  </si>
  <si>
    <t>Digoxin - Richter</t>
  </si>
  <si>
    <t>0,25mg</t>
  </si>
  <si>
    <t>VN-19155-15</t>
  </si>
  <si>
    <t xml:space="preserve">Gedeon Richter Plc </t>
  </si>
  <si>
    <t>Diosmectit</t>
  </si>
  <si>
    <t>Smecta</t>
  </si>
  <si>
    <t>3g</t>
  </si>
  <si>
    <t>VN-19485-15</t>
  </si>
  <si>
    <t>Beaufour Ipsen industrie</t>
  </si>
  <si>
    <t>Diosmin  + Hesperidin</t>
  </si>
  <si>
    <t>SaViDimin</t>
  </si>
  <si>
    <t>450mg+50mg</t>
  </si>
  <si>
    <t>VD-24854-16</t>
  </si>
  <si>
    <t>Savipharm - Việt Nam</t>
  </si>
  <si>
    <t>Daflon</t>
  </si>
  <si>
    <t>450mg+ 50mg</t>
  </si>
  <si>
    <t>VN-15519-12</t>
  </si>
  <si>
    <t>Les Laboratoires Servier Industrie</t>
  </si>
  <si>
    <t>Dobutamin</t>
  </si>
  <si>
    <t>Dobucin</t>
  </si>
  <si>
    <t>VN-16920-13</t>
  </si>
  <si>
    <t>Troikaa Pharmaceuticals Ltd</t>
  </si>
  <si>
    <t>Dobutamine Panpharma 250mg/20ml</t>
  </si>
  <si>
    <t>dung dịch đậm đặc pha truyền</t>
  </si>
  <si>
    <t>VN-15651-12</t>
  </si>
  <si>
    <t xml:space="preserve">Đức </t>
  </si>
  <si>
    <t>Docetaxel</t>
  </si>
  <si>
    <t>Bestdocel 20</t>
  </si>
  <si>
    <t>VD-27255-17</t>
  </si>
  <si>
    <t>Domperidon</t>
  </si>
  <si>
    <t>Modom - S</t>
  </si>
  <si>
    <t>VD-20579-14</t>
  </si>
  <si>
    <t>Dopamin</t>
  </si>
  <si>
    <t>Dopamin Hydroclhlorid usp 40mg/ml</t>
  </si>
  <si>
    <t>200mg/5ml</t>
  </si>
  <si>
    <t>Dung dịch pha loãng để tiêm truyền tĩnh mạch</t>
  </si>
  <si>
    <t xml:space="preserve">VN-15124-12 </t>
  </si>
  <si>
    <t>Doxorubicin (Dạng Liposomal)</t>
  </si>
  <si>
    <t>Chemodox</t>
  </si>
  <si>
    <t>Thuốc tiêm liposome pha truyền tĩnh mạch</t>
  </si>
  <si>
    <t>VN-16059-12</t>
  </si>
  <si>
    <t>Sun Pharmaceutical Industries Ltd</t>
  </si>
  <si>
    <t>Eperison</t>
  </si>
  <si>
    <t xml:space="preserve">Myonal 50mg </t>
  </si>
  <si>
    <t>Viên nén bao đường</t>
  </si>
  <si>
    <t xml:space="preserve">VN-19072-15 </t>
  </si>
  <si>
    <t>Bushu Pharmaceuticals Ltd. Misato Factory</t>
  </si>
  <si>
    <t>Ephedrin</t>
  </si>
  <si>
    <t>Ephedrine Aguettant 30mg/ml</t>
  </si>
  <si>
    <t>VN-19221-15</t>
  </si>
  <si>
    <t>Aguettant</t>
  </si>
  <si>
    <t>Epinephrin</t>
  </si>
  <si>
    <t>Adrenalin</t>
  </si>
  <si>
    <t>1mg/ 1ml</t>
  </si>
  <si>
    <t>VD-27151-17</t>
  </si>
  <si>
    <t>Erlotinib</t>
  </si>
  <si>
    <t>Rivacil 100</t>
  </si>
  <si>
    <t>100 mg</t>
  </si>
  <si>
    <t xml:space="preserve">QLĐB-421-13 </t>
  </si>
  <si>
    <t>pms-ERLOTINIB 100mg</t>
  </si>
  <si>
    <t>4017/QLD-KD</t>
  </si>
  <si>
    <t>Corealis Pharma INC</t>
  </si>
  <si>
    <t>Canada</t>
  </si>
  <si>
    <t>Rivacil 150</t>
  </si>
  <si>
    <t>150 mg</t>
  </si>
  <si>
    <t>QLĐB-641-17</t>
  </si>
  <si>
    <t>Erythropoietin</t>
  </si>
  <si>
    <t>Nanokine 4000IU</t>
  </si>
  <si>
    <t>4 000 UI</t>
  </si>
  <si>
    <t>QLSP-919-16</t>
  </si>
  <si>
    <t>Công ty Cổ phần Công nghệ sinh học Dược Na No Gen</t>
  </si>
  <si>
    <t>Erythropoietin alpha</t>
  </si>
  <si>
    <t>Epokine Prefilled Injection 1000 Units/0,5ml</t>
  </si>
  <si>
    <t>1000UI</t>
  </si>
  <si>
    <t>Dung dịch tiêm pha sẵn</t>
  </si>
  <si>
    <t>Bơm</t>
  </si>
  <si>
    <t>QLSP-832-15</t>
  </si>
  <si>
    <t>CJ Healthcare Corporation</t>
  </si>
  <si>
    <t>Nanokine 2000IU</t>
  </si>
  <si>
    <t>2 000 UI</t>
  </si>
  <si>
    <t>QLSP-920-16</t>
  </si>
  <si>
    <t>Erythropoietin beta</t>
  </si>
  <si>
    <t>Recormon</t>
  </si>
  <si>
    <t>2000IU/ 0,3ml</t>
  </si>
  <si>
    <t>Bơm tiêm</t>
  </si>
  <si>
    <t>QLSP-821-14</t>
  </si>
  <si>
    <t>Roche Diagnostics GmbH</t>
  </si>
  <si>
    <t>Esomeprazol</t>
  </si>
  <si>
    <t>Emanera 20mg</t>
  </si>
  <si>
    <t>VN-18443-14</t>
  </si>
  <si>
    <t>Krka/Slovenia</t>
  </si>
  <si>
    <t>Esonix 40mg</t>
  </si>
  <si>
    <t>40mg</t>
  </si>
  <si>
    <t>VN-13017-11</t>
  </si>
  <si>
    <t>Incepta Pharlaceutical Ltd</t>
  </si>
  <si>
    <t>Bangladesh</t>
  </si>
  <si>
    <t xml:space="preserve">Esomeprazol </t>
  </si>
  <si>
    <t>Estor 40mg</t>
  </si>
  <si>
    <t>Viên nén bao tan trong ruột</t>
  </si>
  <si>
    <t>VN-18081-14</t>
  </si>
  <si>
    <t>Salutas  Pharma GmbH</t>
  </si>
  <si>
    <t>Ester etylic của acid béo iod hóa</t>
  </si>
  <si>
    <t xml:space="preserve">Lipiodol  Ultra Fluide </t>
  </si>
  <si>
    <t>480mg I/ml,10ml</t>
  </si>
  <si>
    <t>VN-19673-16</t>
  </si>
  <si>
    <t>Guerbet</t>
  </si>
  <si>
    <t>Ethamsylat</t>
  </si>
  <si>
    <t>Vincynon</t>
  </si>
  <si>
    <t>250mg/2ml</t>
  </si>
  <si>
    <t>VD-20893-14</t>
  </si>
  <si>
    <t>Etomidat</t>
  </si>
  <si>
    <t xml:space="preserve">Etomidate Lipuro </t>
  </si>
  <si>
    <t>Nhũ dịch tiêm truyền</t>
  </si>
  <si>
    <t xml:space="preserve">VN-10697-10 </t>
  </si>
  <si>
    <t>B.Braun</t>
  </si>
  <si>
    <t>Etoposid</t>
  </si>
  <si>
    <t>Etoposid Bidiphar</t>
  </si>
  <si>
    <t>VD-29306-18</t>
  </si>
  <si>
    <t>Felodipin  (Viên giải phòng chậm)</t>
  </si>
  <si>
    <t>Felodipin Stada 5 mg retard</t>
  </si>
  <si>
    <t>Viên nén bao phim phóng thích kéo dài</t>
  </si>
  <si>
    <t>VD-26562-17</t>
  </si>
  <si>
    <t>Chi nhánh Công ty TNHH LD Stada-Việt Nam</t>
  </si>
  <si>
    <t>Fenofibrat</t>
  </si>
  <si>
    <t xml:space="preserve">Fenosup Lidose </t>
  </si>
  <si>
    <t>160mg</t>
  </si>
  <si>
    <t>VN-17451-13</t>
  </si>
  <si>
    <t>SMB Technology S.A</t>
  </si>
  <si>
    <t xml:space="preserve"> Bỉ</t>
  </si>
  <si>
    <t>Fentanyl</t>
  </si>
  <si>
    <t>Fentanyl 50mcg/ml</t>
  </si>
  <si>
    <t>0,1mg/
2ml</t>
  </si>
  <si>
    <t>06/2017-N</t>
  </si>
  <si>
    <t>Macarthys Laboratories Limited T/A Martindale Pharmaceuticals</t>
  </si>
  <si>
    <t>Anh</t>
  </si>
  <si>
    <t>Fentanyl - Hameln 50mcg/ml</t>
  </si>
  <si>
    <t>0,5mg/
10ml</t>
  </si>
  <si>
    <t>VN-17325-13</t>
  </si>
  <si>
    <t xml:space="preserve">Siegfried Hameln GmbH </t>
  </si>
  <si>
    <t xml:space="preserve">Filgrastim </t>
  </si>
  <si>
    <t>GRAFEEL</t>
  </si>
  <si>
    <t>300mcg/ml</t>
  </si>
  <si>
    <t>QLSP-945-16</t>
  </si>
  <si>
    <t>Dr Reddy's Laboratories Ltd</t>
  </si>
  <si>
    <t xml:space="preserve">Flavoxate </t>
  </si>
  <si>
    <t>Winfla</t>
  </si>
  <si>
    <t>VD-29899-18</t>
  </si>
  <si>
    <t>Công ty cổ phần dược phẩm và sinh học y tế</t>
  </si>
  <si>
    <t>Fludarabin</t>
  </si>
  <si>
    <t xml:space="preserve">Fisiodar </t>
  </si>
  <si>
    <t>VD-26442-17</t>
  </si>
  <si>
    <t>Công ty Cổ phần SPM</t>
  </si>
  <si>
    <t>BDF-FDACell 50</t>
  </si>
  <si>
    <t>Thuốc tiêm đông khô</t>
  </si>
  <si>
    <t>VD-23134-15</t>
  </si>
  <si>
    <t>Flunarizin</t>
  </si>
  <si>
    <t>Sarariz</t>
  </si>
  <si>
    <t>Viên nang</t>
  </si>
  <si>
    <t>VN-15180-12</t>
  </si>
  <si>
    <t>Kyung Dong Pharm Co., Ltd.</t>
  </si>
  <si>
    <t>Fluorouracil  (5-FU)</t>
  </si>
  <si>
    <t>Fluorouracil 250mg/5ml</t>
  </si>
  <si>
    <t>QLĐB-590-17</t>
  </si>
  <si>
    <t>Biluracil 500</t>
  </si>
  <si>
    <t>VD-28230-17</t>
  </si>
  <si>
    <t xml:space="preserve">Fosfomycin </t>
  </si>
  <si>
    <t>DELIVIR 1G</t>
  </si>
  <si>
    <t>VD-17547-12</t>
  </si>
  <si>
    <t>Furosemid</t>
  </si>
  <si>
    <t>BFS-FUROSEMIDE 40 mg/4 ml</t>
  </si>
  <si>
    <t>40mg/4ml</t>
  </si>
  <si>
    <t>VD-25669-16</t>
  </si>
  <si>
    <t>Fusidic acid</t>
  </si>
  <si>
    <t>Pusadine</t>
  </si>
  <si>
    <t>2%,5g</t>
  </si>
  <si>
    <t>VD-23198-15</t>
  </si>
  <si>
    <t>Gadoteric acid</t>
  </si>
  <si>
    <t>Dotarem</t>
  </si>
  <si>
    <t>0,5mmol/ml; 10ml</t>
  </si>
  <si>
    <t xml:space="preserve">VN-15929-12 </t>
  </si>
  <si>
    <t xml:space="preserve">Guerbet </t>
  </si>
  <si>
    <t>Galantamin</t>
  </si>
  <si>
    <t xml:space="preserve">Nivalin </t>
  </si>
  <si>
    <t>2,5mg/1ml</t>
  </si>
  <si>
    <t>VN-17333-13</t>
  </si>
  <si>
    <t>Sopharma AD</t>
  </si>
  <si>
    <t>Bulgaria</t>
  </si>
  <si>
    <t>Nivalin 5mg</t>
  </si>
  <si>
    <t>13399/QLD-KD; 15444/QLD-KD</t>
  </si>
  <si>
    <t>Gelatin Succinyl + Sodium chloride + Sodium hydroxide</t>
  </si>
  <si>
    <t xml:space="preserve">Gelofusine </t>
  </si>
  <si>
    <t>20g + 3,505g + 0,68g/ 500ml</t>
  </si>
  <si>
    <t xml:space="preserve">VN-13504-11 </t>
  </si>
  <si>
    <t>Malaysia</t>
  </si>
  <si>
    <t>Gemcitabin</t>
  </si>
  <si>
    <t>Gemita 1g</t>
  </si>
  <si>
    <t>Bột đông khô pha dung dịch tiêm truyền</t>
  </si>
  <si>
    <t>VN2-175-13</t>
  </si>
  <si>
    <t xml:space="preserve">Fresenius Kabi Oncology Ltd </t>
  </si>
  <si>
    <t>Gemita 200mg</t>
  </si>
  <si>
    <t>VN2-176-13</t>
  </si>
  <si>
    <t>Ginkgo biloba</t>
  </si>
  <si>
    <t>Ginkgo 3000</t>
  </si>
  <si>
    <t>60mg</t>
  </si>
  <si>
    <t>VN-20747-17</t>
  </si>
  <si>
    <t>Contract Manufacturing &amp; Packaging Services</t>
  </si>
  <si>
    <t>Australia</t>
  </si>
  <si>
    <t>Gliclazide</t>
  </si>
  <si>
    <t>Golddicron</t>
  </si>
  <si>
    <t xml:space="preserve">Viên nén  giải phóng có kiểm soát  </t>
  </si>
  <si>
    <t>VN-18660-15</t>
  </si>
  <si>
    <t xml:space="preserve">Valpharma 
International S.p.a </t>
  </si>
  <si>
    <t xml:space="preserve">  Italy</t>
  </si>
  <si>
    <t>Glimepirid</t>
  </si>
  <si>
    <t>PERGLIM 3</t>
  </si>
  <si>
    <t>3mg</t>
  </si>
  <si>
    <t xml:space="preserve">VN-13783-11 </t>
  </si>
  <si>
    <t>Inventia Healthcare Pvt. Ltd</t>
  </si>
  <si>
    <t>Glucosamin</t>
  </si>
  <si>
    <t>Glupain Forte</t>
  </si>
  <si>
    <t>750mg</t>
  </si>
  <si>
    <t>VN-19133-15</t>
  </si>
  <si>
    <t>Glucose</t>
  </si>
  <si>
    <t xml:space="preserve">Glucose 10%   250ml  </t>
  </si>
  <si>
    <t>10%, 250ml</t>
  </si>
  <si>
    <t>VD-25876-16</t>
  </si>
  <si>
    <t>Fresenius Kabi Vietnam</t>
  </si>
  <si>
    <t xml:space="preserve">Glucose 10%  500ml  </t>
  </si>
  <si>
    <t>10%, 500ml</t>
  </si>
  <si>
    <t>Thùng 20 chai</t>
  </si>
  <si>
    <t xml:space="preserve">Glucose 20%   500ml  </t>
  </si>
  <si>
    <t>20%;  500ml</t>
  </si>
  <si>
    <t>VD-29314-18</t>
  </si>
  <si>
    <t>Glutathion</t>
  </si>
  <si>
    <t>Tad</t>
  </si>
  <si>
    <t xml:space="preserve">VN-15217-12 </t>
  </si>
  <si>
    <t xml:space="preserve">Biomedica Foscama Group S.P.A </t>
  </si>
  <si>
    <t>Vinluta 900</t>
  </si>
  <si>
    <t>900mg</t>
  </si>
  <si>
    <t>bột đông khô</t>
  </si>
  <si>
    <t>VD-27156-17</t>
  </si>
  <si>
    <t>Glyceryl trinitrat</t>
  </si>
  <si>
    <t>Glycerin Trinitrat - Hameln</t>
  </si>
  <si>
    <t xml:space="preserve">Dung dịch tiêm </t>
  </si>
  <si>
    <t>VN-18845-15</t>
  </si>
  <si>
    <t>Siegfried Hameln (Tên nhà máy cũ Hameln )</t>
  </si>
  <si>
    <t xml:space="preserve">Nitramyl </t>
  </si>
  <si>
    <t>2,6mg</t>
  </si>
  <si>
    <t>VD-7514-09</t>
  </si>
  <si>
    <t>Công ty cổ phần dược phẩm Hà Tây</t>
  </si>
  <si>
    <t>Glycin funtumin.HCL</t>
  </si>
  <si>
    <t>Aslem</t>
  </si>
  <si>
    <t>0,3mg/ ml</t>
  </si>
  <si>
    <t>VD-13920-11 (CV gia hạn số 19292/QLD-ĐK ngày 17/11/2017)</t>
  </si>
  <si>
    <t xml:space="preserve">Glycyrrhizin + Glycin  + L-Cystein </t>
  </si>
  <si>
    <t>NIKP-Karosgen injection</t>
  </si>
  <si>
    <t>40mg+400mg+15,37mg/20ml</t>
  </si>
  <si>
    <t>3109/QLD-KD</t>
  </si>
  <si>
    <t>Nipro Pharma Corporation Ise Plant</t>
  </si>
  <si>
    <t>Nhật Bản</t>
  </si>
  <si>
    <t>Glycyrrhizin + Glycin + L-Cystein  hydrochlorid hydrat</t>
  </si>
  <si>
    <t>Avigly</t>
  </si>
  <si>
    <t>( 40 mg + 400 mg + 20 mg ) /20 ml</t>
  </si>
  <si>
    <t>VN-19456-15</t>
  </si>
  <si>
    <t>Beijing Kawin Technology Share-holding Co.,Ltd</t>
  </si>
  <si>
    <t>Trung Quốc</t>
  </si>
  <si>
    <t>Granisetron</t>
  </si>
  <si>
    <t>BFS- Grani( không chất bảo quản)</t>
  </si>
  <si>
    <t>1mg/1ml</t>
  </si>
  <si>
    <t>VD-26122-17</t>
  </si>
  <si>
    <t>Haloperidol</t>
  </si>
  <si>
    <t>Haloperidol 0,5%</t>
  </si>
  <si>
    <t>VD-15330-11</t>
  </si>
  <si>
    <t xml:space="preserve">Heparin </t>
  </si>
  <si>
    <t>Paringold Injection</t>
  </si>
  <si>
    <t>25000 IU/ 5ml</t>
  </si>
  <si>
    <t>QLSP-1064-17</t>
  </si>
  <si>
    <t>Heparin</t>
  </si>
  <si>
    <t>Heparin 25000UI 5ml</t>
  </si>
  <si>
    <t>25.000UI/5ml</t>
  </si>
  <si>
    <t>VN-15617-12</t>
  </si>
  <si>
    <t>Hydrocortison</t>
  </si>
  <si>
    <t>1%/5g</t>
  </si>
  <si>
    <t>VD-15491-11</t>
  </si>
  <si>
    <t>Hydroxy cloroquin</t>
  </si>
  <si>
    <t>HCQ</t>
  </si>
  <si>
    <t xml:space="preserve">VN-16598-13 </t>
  </si>
  <si>
    <t>Hydroxycarbamid (Hydroxyurea)</t>
  </si>
  <si>
    <t>Condova</t>
  </si>
  <si>
    <t xml:space="preserve">QLĐB-418-13 </t>
  </si>
  <si>
    <t>Ibuprofen</t>
  </si>
  <si>
    <t>Buloxdine</t>
  </si>
  <si>
    <t>VN-20787-17</t>
  </si>
  <si>
    <t>Kolmar Korea</t>
  </si>
  <si>
    <t>Ifosfamid</t>
  </si>
  <si>
    <t xml:space="preserve">Holoxan </t>
  </si>
  <si>
    <t>VN-9945-10 (có CV gia hạn hiệu lực SĐK)</t>
  </si>
  <si>
    <t>Imidapril</t>
  </si>
  <si>
    <t>Wright</t>
  </si>
  <si>
    <t>VD-20530-14</t>
  </si>
  <si>
    <t>Indapamid</t>
  </si>
  <si>
    <t>Diuresin SR</t>
  </si>
  <si>
    <t>1,5mg</t>
  </si>
  <si>
    <t>VN-15794-12</t>
  </si>
  <si>
    <t>Polfarmex S.A</t>
  </si>
  <si>
    <t xml:space="preserve">Indapamid+Amlodipin </t>
  </si>
  <si>
    <t>Natrixam 1.5mg/5mg</t>
  </si>
  <si>
    <t>1.5mg+ 5mg</t>
  </si>
  <si>
    <t>viên nén giải phóng biến đổi</t>
  </si>
  <si>
    <t>VN3-7-17</t>
  </si>
  <si>
    <t>Indomethacin</t>
  </si>
  <si>
    <t>Indocollyre</t>
  </si>
  <si>
    <t>0,1%, 5ml</t>
  </si>
  <si>
    <t>VN-12548-11</t>
  </si>
  <si>
    <t>Laboratoire Chauvin</t>
  </si>
  <si>
    <t>Infliximab</t>
  </si>
  <si>
    <t>REMSIMA</t>
  </si>
  <si>
    <t xml:space="preserve">Bột đông khô pha tiêm </t>
  </si>
  <si>
    <t>QLSP-1001-17</t>
  </si>
  <si>
    <t>Celltrion Healthcare Co., Ltd</t>
  </si>
  <si>
    <t>9.800.000</t>
  </si>
  <si>
    <t>5</t>
  </si>
  <si>
    <t>Insulin Glargin</t>
  </si>
  <si>
    <t>Glaritus</t>
  </si>
  <si>
    <t>300UI/3ml</t>
  </si>
  <si>
    <t>Dung dịch, tiêm</t>
  </si>
  <si>
    <t>ống</t>
  </si>
  <si>
    <t>QLSP-1069-17</t>
  </si>
  <si>
    <t>Wockhardt Ltd</t>
  </si>
  <si>
    <t>Insulin Human  (Nhanh)</t>
  </si>
  <si>
    <t xml:space="preserve">Actrapid </t>
  </si>
  <si>
    <t>100IU/ ml; 10ml</t>
  </si>
  <si>
    <t>QLSP-0598-12 (có cv gia hạn hiệu lực SĐK)</t>
  </si>
  <si>
    <t xml:space="preserve">Novo Nordisk A/S </t>
  </si>
  <si>
    <t>Đan Mạch</t>
  </si>
  <si>
    <t>Wosulin R</t>
  </si>
  <si>
    <t>400UI/10ml</t>
  </si>
  <si>
    <t>VN 13426-11</t>
  </si>
  <si>
    <t>Insulin Human 20/80</t>
  </si>
  <si>
    <t>Polhumin Mix-2</t>
  </si>
  <si>
    <t>20 + 80 (300UI/3ml)</t>
  </si>
  <si>
    <t>Hỗn dịch tiêm</t>
  </si>
  <si>
    <t>Ống dùng cho bút tiêm</t>
  </si>
  <si>
    <t>19380/QLD-KD</t>
  </si>
  <si>
    <t>Tarchomin Pharmaceutical Works "Polfa" S.A</t>
  </si>
  <si>
    <t>Insulin Human 30/70</t>
  </si>
  <si>
    <t xml:space="preserve">Mixtard 30 </t>
  </si>
  <si>
    <t>100 IU/ ml x 10ml</t>
  </si>
  <si>
    <t>QLSP-0599-12 (có CV gia hạn hiệu lực SĐK)</t>
  </si>
  <si>
    <t>Mixtard® 30 FlexPen® 100 IU/ml</t>
  </si>
  <si>
    <t>100 IU/ ml; 3ml</t>
  </si>
  <si>
    <t>Bút</t>
  </si>
  <si>
    <t>QLSP-927-16</t>
  </si>
  <si>
    <t>Wosulin 30/70</t>
  </si>
  <si>
    <t>VN 13424-11</t>
  </si>
  <si>
    <t>Insulin Human
 (Bán chậm)</t>
  </si>
  <si>
    <t xml:space="preserve">Humulin N </t>
  </si>
  <si>
    <t>1000UI/  10ml</t>
  </si>
  <si>
    <t>QLSP-898-15</t>
  </si>
  <si>
    <t>Eli Lilly and Company (đóng gói, dán nhãn, xuất xưởng: Lilly S.A)</t>
  </si>
  <si>
    <t>Mỹ (đóng gói, dán nhãn, xuất xưởng: Tây Ban Nha)</t>
  </si>
  <si>
    <t>Wosulin N</t>
  </si>
  <si>
    <t>400IU/10ml</t>
  </si>
  <si>
    <t>VN 13425-11</t>
  </si>
  <si>
    <t>Iopamidol</t>
  </si>
  <si>
    <t>Iopamiro</t>
  </si>
  <si>
    <t>300mgI/ml, 100ml</t>
  </si>
  <si>
    <t>VN-18197-14</t>
  </si>
  <si>
    <t xml:space="preserve">Patheon Italia S.p.A, </t>
  </si>
  <si>
    <t>300mgI/ml, 50ml</t>
  </si>
  <si>
    <t>VN-18199-14</t>
  </si>
  <si>
    <t>Irbesartan</t>
  </si>
  <si>
    <t>Tensira 150</t>
  </si>
  <si>
    <t xml:space="preserve">viên nén bao phim </t>
  </si>
  <si>
    <t>VN-19611-16</t>
  </si>
  <si>
    <t>PT Pertiwi Agung</t>
  </si>
  <si>
    <t>Tensira 300</t>
  </si>
  <si>
    <t>VN-19612-16</t>
  </si>
  <si>
    <t>Irinotecan</t>
  </si>
  <si>
    <t>Irinotel 100mg/5ml</t>
  </si>
  <si>
    <t>VN-20678-17</t>
  </si>
  <si>
    <t xml:space="preserve">Intacan 100 </t>
  </si>
  <si>
    <t>Dung dịch đậm đặc để pha tiêm truyền</t>
  </si>
  <si>
    <t>VD 3-1-17</t>
  </si>
  <si>
    <t>Công ty cổ phần dược phẩm Trung ương 1 - Pharbaco (đóng gói thứ cấp)</t>
  </si>
  <si>
    <t>Irinotesin 20mg/ml</t>
  </si>
  <si>
    <t>100mg/5ml</t>
  </si>
  <si>
    <t>VN-20364-17</t>
  </si>
  <si>
    <t xml:space="preserve">Actavis Italy S.P.A  </t>
  </si>
  <si>
    <t>Irinotel 40mg/2ml</t>
  </si>
  <si>
    <t>VN-20679-17</t>
  </si>
  <si>
    <t>Irinotecan Bidiphar 40mg/2ml</t>
  </si>
  <si>
    <t>QLĐB-695-18</t>
  </si>
  <si>
    <t>40mg/2ml</t>
  </si>
  <si>
    <t>Isofluran</t>
  </si>
  <si>
    <t xml:space="preserve">Aerrane </t>
  </si>
  <si>
    <t>100%/ 250ml</t>
  </si>
  <si>
    <t>Chất lỏng dễ bay hơi dùng gây mê đường hô hấp</t>
  </si>
  <si>
    <t xml:space="preserve"> VN-19793-16</t>
  </si>
  <si>
    <t>Baxter Healthcare Corporation</t>
  </si>
  <si>
    <t>Isotretinoin</t>
  </si>
  <si>
    <t>Ajuakinol</t>
  </si>
  <si>
    <t>VD-19212-13</t>
  </si>
  <si>
    <t>Công ty TNHH Phil Inter pharma</t>
  </si>
  <si>
    <t>Bonpile soft cap</t>
  </si>
  <si>
    <t>viên nang mềm</t>
  </si>
  <si>
    <t>VN-20788-17</t>
  </si>
  <si>
    <t xml:space="preserve">Korea Prime Pharm. Co., Ltd. </t>
  </si>
  <si>
    <t xml:space="preserve"> Korea</t>
  </si>
  <si>
    <t>2</t>
  </si>
  <si>
    <t>Oratane</t>
  </si>
  <si>
    <t>VN-15206-12</t>
  </si>
  <si>
    <t>Swiss Caps AG</t>
  </si>
  <si>
    <t>Switzerland</t>
  </si>
  <si>
    <t>Itraconazol</t>
  </si>
  <si>
    <t>Kupitral</t>
  </si>
  <si>
    <t>VN-17491-13</t>
  </si>
  <si>
    <t>Korea United Pharm</t>
  </si>
  <si>
    <t>Ivabradin</t>
  </si>
  <si>
    <t>Savi Ivabradine
7.5</t>
  </si>
  <si>
    <t>7,5mg</t>
  </si>
  <si>
    <t>VD- 14405-11</t>
  </si>
  <si>
    <t>Công ty cổ phần dược phẩm Savi</t>
  </si>
  <si>
    <t>Kali clorid</t>
  </si>
  <si>
    <t>Kali clorid  Kabi 10%</t>
  </si>
  <si>
    <t>10%, 10ml</t>
  </si>
  <si>
    <t>VD-19566-13</t>
  </si>
  <si>
    <t>Kali clorid 500mg/ 5ml</t>
  </si>
  <si>
    <t>10%,5ml</t>
  </si>
  <si>
    <t>VD-23599-15</t>
  </si>
  <si>
    <t>Kalium Chloratum</t>
  </si>
  <si>
    <t xml:space="preserve">VN-14110-11 </t>
  </si>
  <si>
    <t>Biomedica Spol. S.r.o</t>
  </si>
  <si>
    <t>CH Séc</t>
  </si>
  <si>
    <t>Kaldyum</t>
  </si>
  <si>
    <t>Viên nang giải phóng chậm</t>
  </si>
  <si>
    <t>VN-15428-12</t>
  </si>
  <si>
    <t>Egis Pharmaceuticals Private Limited company</t>
  </si>
  <si>
    <t>Kẽm Gluconat</t>
  </si>
  <si>
    <t>Conipa Pure</t>
  </si>
  <si>
    <t>10mg/10ml</t>
  </si>
  <si>
    <t>VD-24551-16</t>
  </si>
  <si>
    <t>Ketamin</t>
  </si>
  <si>
    <t>Ketamin HCl injection</t>
  </si>
  <si>
    <t>500mg/10ml</t>
  </si>
  <si>
    <t>VN-20611-17</t>
  </si>
  <si>
    <t>Ketoprofen</t>
  </si>
  <si>
    <t>Flexen</t>
  </si>
  <si>
    <t>2,5%/ 50g</t>
  </si>
  <si>
    <t>Gel dùng ngoài</t>
  </si>
  <si>
    <t>VN-18011-14</t>
  </si>
  <si>
    <t>Laboratorio Italiano Farmaceutico Lisapharma S.P.A</t>
  </si>
  <si>
    <t>Italia</t>
  </si>
  <si>
    <t>Ketorolac</t>
  </si>
  <si>
    <t>Kevindol 30mg</t>
  </si>
  <si>
    <t>17595/QLD-KD</t>
  </si>
  <si>
    <t>Esseti Farmaceutici S.R.L</t>
  </si>
  <si>
    <t>L - Ornithin - L- Aspartat</t>
  </si>
  <si>
    <t>Vin-hepa 5g/10ml</t>
  </si>
  <si>
    <t>5g/10ml</t>
  </si>
  <si>
    <t>VD-28701-18</t>
  </si>
  <si>
    <t>Hepa-Merz</t>
  </si>
  <si>
    <t>5g</t>
  </si>
  <si>
    <t>VN-17364-13</t>
  </si>
  <si>
    <t>B.Braun Melsungen AG</t>
  </si>
  <si>
    <t>Lactobacillus acidophilus</t>
  </si>
  <si>
    <t>Lacbiosyn</t>
  </si>
  <si>
    <t>10mg/ 1g(10^8 CFU)</t>
  </si>
  <si>
    <t>Thuốc bột</t>
  </si>
  <si>
    <t>QLSP-851-15</t>
  </si>
  <si>
    <t>Lactulose</t>
  </si>
  <si>
    <t>Duphalac</t>
  </si>
  <si>
    <t>10g/ 15ml</t>
  </si>
  <si>
    <t>VN-20896-18</t>
  </si>
  <si>
    <t>Abbott Biologicals B.V</t>
  </si>
  <si>
    <t xml:space="preserve">
Lanzoprazol
</t>
  </si>
  <si>
    <t>Scolanzo</t>
  </si>
  <si>
    <t xml:space="preserve">VN-9735-10 </t>
  </si>
  <si>
    <t xml:space="preserve">Laboratorios Liconsa, S.A </t>
  </si>
  <si>
    <t>Leflunomid</t>
  </si>
  <si>
    <t>Lenomid 10</t>
  </si>
  <si>
    <t>VD-21561-14</t>
  </si>
  <si>
    <t>Công ty TNHH US Pharma USA</t>
  </si>
  <si>
    <t>Lercanidipin</t>
  </si>
  <si>
    <t>Zanedip 10mg</t>
  </si>
  <si>
    <t>VN-18798-15</t>
  </si>
  <si>
    <t>Recordati Industria Chimica e Farmaceutica S.p.A</t>
  </si>
  <si>
    <t>Levodopa+ Carbidopa</t>
  </si>
  <si>
    <t>SYNDOPA 275</t>
  </si>
  <si>
    <t>250mg+25mg</t>
  </si>
  <si>
    <t>VN-13392-11</t>
  </si>
  <si>
    <t>Levomepromazin</t>
  </si>
  <si>
    <t>Tisercin</t>
  </si>
  <si>
    <t>VN-19943-16</t>
  </si>
  <si>
    <t>Egis Pharmaceutical Plc</t>
  </si>
  <si>
    <t>Levothyroxin</t>
  </si>
  <si>
    <t>Disthyrox</t>
  </si>
  <si>
    <t>100mcg</t>
  </si>
  <si>
    <t>VD-21846-14</t>
  </si>
  <si>
    <t>Levothyrox</t>
  </si>
  <si>
    <t>50mcg</t>
  </si>
  <si>
    <t>VN-17750-14</t>
  </si>
  <si>
    <t>CSSX: Merck KGaA; CSĐG và xuất xưởng: Merck S.A de C.V.</t>
  </si>
  <si>
    <t>CSSX: Đức; CSĐG và xuất xưởng: Mexico</t>
  </si>
  <si>
    <t xml:space="preserve">Linezolid*
</t>
  </si>
  <si>
    <t>Linzolid 600 IV Infusion</t>
  </si>
  <si>
    <t>600mg/
300ml</t>
  </si>
  <si>
    <t>8865/QLD-KD</t>
  </si>
  <si>
    <t>Incepta Pharmaceuticals</t>
  </si>
  <si>
    <t>Linezolid*</t>
  </si>
  <si>
    <t>Lichaunox</t>
  </si>
  <si>
    <t>600mg/300ml</t>
  </si>
  <si>
    <t>Túi</t>
  </si>
  <si>
    <t xml:space="preserve">2690/QLD-KD </t>
  </si>
  <si>
    <t>Pharmaceut ical Works Polpharma S.A</t>
  </si>
  <si>
    <t xml:space="preserve">Lisinopril </t>
  </si>
  <si>
    <t>Lotafran</t>
  </si>
  <si>
    <t xml:space="preserve">20mg </t>
  </si>
  <si>
    <t>VN-20703-17</t>
  </si>
  <si>
    <t>S.C. Antibiotice S.A.</t>
  </si>
  <si>
    <t xml:space="preserve"> Romani</t>
  </si>
  <si>
    <t>Lisinopril ATB 10mg</t>
  </si>
  <si>
    <t>VN-20702-17</t>
  </si>
  <si>
    <t xml:space="preserve">S.C. Antibiotice S.A. </t>
  </si>
  <si>
    <t xml:space="preserve">  Romani</t>
  </si>
  <si>
    <t xml:space="preserve">Lisinopril +
Hydrochlorothiazide </t>
  </si>
  <si>
    <t>Lisiplus Stada 10mg/12,5mg</t>
  </si>
  <si>
    <t>10mg + 12,5mg</t>
  </si>
  <si>
    <t>VD-17766-12</t>
  </si>
  <si>
    <t>Công ty TNHH LD Stada</t>
  </si>
  <si>
    <t>Losartan</t>
  </si>
  <si>
    <t>SaVi Losartan 100</t>
  </si>
  <si>
    <t>VD-27048-17</t>
  </si>
  <si>
    <t>SaViPharm</t>
  </si>
  <si>
    <t xml:space="preserve">Magne aspatate + Kali aspartate </t>
  </si>
  <si>
    <t>Panangin</t>
  </si>
  <si>
    <t xml:space="preserve"> 400mg + 452mg</t>
  </si>
  <si>
    <t>Dung dịch đậm đặc để pha dịch tiêm truyền</t>
  </si>
  <si>
    <t>VN-19159-15</t>
  </si>
  <si>
    <t>Magnesi + Pyridoxin</t>
  </si>
  <si>
    <t>Magnesi B6</t>
  </si>
  <si>
    <t>470mg + 5mg</t>
  </si>
  <si>
    <t>Viên  bao phim</t>
  </si>
  <si>
    <t>VD-12729-10</t>
  </si>
  <si>
    <t>Cty CP Dược S.Pharm</t>
  </si>
  <si>
    <t>Magnesi aspatate  +            Kali aspartate</t>
  </si>
  <si>
    <t>140mg +  158mg</t>
  </si>
  <si>
    <t>VN-5367-10</t>
  </si>
  <si>
    <t>Magnesi sulfat</t>
  </si>
  <si>
    <t xml:space="preserve">Magnesi sulfat Kabi 15% </t>
  </si>
  <si>
    <t>15% 10ml</t>
  </si>
  <si>
    <t>VD-19567-13</t>
  </si>
  <si>
    <t>Magnesi trisilicat + Nhôm hydroxyd</t>
  </si>
  <si>
    <t>Gastrokite</t>
  </si>
  <si>
    <t>0,6g + 0,5g</t>
  </si>
  <si>
    <t>Bột uống</t>
  </si>
  <si>
    <t>VD-15402-11</t>
  </si>
  <si>
    <t>Công ty cổ phần dược phẩm Hà Nội</t>
  </si>
  <si>
    <t>Manitol</t>
  </si>
  <si>
    <t xml:space="preserve">Mannitol  250ml </t>
  </si>
  <si>
    <t>20%; 250ml</t>
  </si>
  <si>
    <t>VD-23168-15</t>
  </si>
  <si>
    <t>Meclophenoxat</t>
  </si>
  <si>
    <t>Bidilucil 500</t>
  </si>
  <si>
    <t>Bột đông khô pha tiêm</t>
  </si>
  <si>
    <t>VD-20667-14</t>
  </si>
  <si>
    <t>Mecobalamin</t>
  </si>
  <si>
    <t>Methycobal</t>
  </si>
  <si>
    <t>500mcg</t>
  </si>
  <si>
    <t>VN-12421-11</t>
  </si>
  <si>
    <t xml:space="preserve">Mecobalamin </t>
  </si>
  <si>
    <t>Methicowel 1500</t>
  </si>
  <si>
    <t>1500mcg</t>
  </si>
  <si>
    <t>VN-21239-18</t>
  </si>
  <si>
    <t>Akums Drugs and Pharmaceuticals Ltd.</t>
  </si>
  <si>
    <t>Mesalazin ( Viên giải phóng có kiểm soát)</t>
  </si>
  <si>
    <t>Mecolzine</t>
  </si>
  <si>
    <t>14787/QLD-KD</t>
  </si>
  <si>
    <t>Faes Farma, S.A</t>
  </si>
  <si>
    <t>Mesna</t>
  </si>
  <si>
    <t xml:space="preserve">Uromitexan </t>
  </si>
  <si>
    <t>400mg/  4ml</t>
  </si>
  <si>
    <t>Dung dịch thuốc tiêm</t>
  </si>
  <si>
    <t xml:space="preserve">VN-10698-10 </t>
  </si>
  <si>
    <t>Metformin ( Viên giải phóng có kiểm soát)</t>
  </si>
  <si>
    <t>PANFOR SR-1000</t>
  </si>
  <si>
    <t>1000mg</t>
  </si>
  <si>
    <t>Viên nén phóng thích chậm</t>
  </si>
  <si>
    <t xml:space="preserve">VN-20187-16 </t>
  </si>
  <si>
    <t>PANFOR SR-500</t>
  </si>
  <si>
    <t xml:space="preserve">VN-20018-16 </t>
  </si>
  <si>
    <t>Metformin (Viên giải phóng có kiểm soát)</t>
  </si>
  <si>
    <t>Glucophage XR 750mg</t>
  </si>
  <si>
    <t>Viên phóng thích kéo dài</t>
  </si>
  <si>
    <t>VN-15546-12</t>
  </si>
  <si>
    <t>Merck Sante s.a.s</t>
  </si>
  <si>
    <t>Methotrexat</t>
  </si>
  <si>
    <t>Terzence-2,5</t>
  </si>
  <si>
    <t>2,5mg</t>
  </si>
  <si>
    <t>QLĐB-643-17</t>
  </si>
  <si>
    <t>Methotrexat Bidiphar 50mg/2ml</t>
  </si>
  <si>
    <t>QLĐB-638-17</t>
  </si>
  <si>
    <t>Methyl ergometrin</t>
  </si>
  <si>
    <t>Hyvaspin</t>
  </si>
  <si>
    <t>0,2mg/ 1ml</t>
  </si>
  <si>
    <t>VN-15882-12</t>
  </si>
  <si>
    <t>Deawon</t>
  </si>
  <si>
    <t>Hàn Quốc</t>
  </si>
  <si>
    <t>Methyl Ergometrine 0,2mg 1ml</t>
  </si>
  <si>
    <t>0,2mg/1ml</t>
  </si>
  <si>
    <t>145/QLD-KD</t>
  </si>
  <si>
    <t>Methyldopa</t>
  </si>
  <si>
    <t>Thyperopa forte</t>
  </si>
  <si>
    <t>Viên nén bao phim</t>
  </si>
  <si>
    <t>VD-26833-17</t>
  </si>
  <si>
    <t xml:space="preserve">Metoclopramid </t>
  </si>
  <si>
    <t>Vincomid</t>
  </si>
  <si>
    <t>VD-21919-14</t>
  </si>
  <si>
    <t>Metoprolol  (Viên phóng thích chậm)</t>
  </si>
  <si>
    <t xml:space="preserve">Egilok </t>
  </si>
  <si>
    <t xml:space="preserve">Viên nén </t>
  </si>
  <si>
    <t xml:space="preserve">VN-15892-12 </t>
  </si>
  <si>
    <t>VN-18891-15</t>
  </si>
  <si>
    <t>Metronidazol</t>
  </si>
  <si>
    <t>Gelacmeigel</t>
  </si>
  <si>
    <t>1%; 15g</t>
  </si>
  <si>
    <t>Thuốc gel</t>
  </si>
  <si>
    <t>VD- 15490-11 &amp;VD-28279-17</t>
  </si>
  <si>
    <t>Metronidazol  + Spiramycin</t>
  </si>
  <si>
    <t xml:space="preserve">ZidocinDHG </t>
  </si>
  <si>
    <t>125mg + 750.000UI</t>
  </si>
  <si>
    <t>VD-21559-14</t>
  </si>
  <si>
    <t>Midazolam</t>
  </si>
  <si>
    <t>Midanium Inj 5mg/ml</t>
  </si>
  <si>
    <t>5mg/1ml</t>
  </si>
  <si>
    <t>VN-13844-11</t>
  </si>
  <si>
    <t>Warsaw</t>
  </si>
  <si>
    <t>Misoprostol</t>
  </si>
  <si>
    <t>Heraprostol</t>
  </si>
  <si>
    <t>0,2mg</t>
  </si>
  <si>
    <t>VD-29544-18</t>
  </si>
  <si>
    <t>Công ty TNHH Sinh dược phẩm Hera</t>
  </si>
  <si>
    <t xml:space="preserve">Mometason furoat </t>
  </si>
  <si>
    <t>Sagamome</t>
  </si>
  <si>
    <t>0,1%;20g</t>
  </si>
  <si>
    <t>kem</t>
  </si>
  <si>
    <t>VN-20635-17</t>
  </si>
  <si>
    <t>Yash Medicare Pvt., Ltd</t>
  </si>
  <si>
    <t xml:space="preserve"> Ấn Độ</t>
  </si>
  <si>
    <t>Morphin</t>
  </si>
  <si>
    <t>Osaphine</t>
  </si>
  <si>
    <t>10mg/ml</t>
  </si>
  <si>
    <t>VD-28087-17</t>
  </si>
  <si>
    <t>Pharbaco</t>
  </si>
  <si>
    <t>Morphin 30mg</t>
  </si>
  <si>
    <t>VD-19031-13</t>
  </si>
  <si>
    <t>Công ty cổ phần dược phấm Trung ương 2</t>
  </si>
  <si>
    <t>Morphin gây tê tủy sống</t>
  </si>
  <si>
    <t>Morphini Sulfas Wzf 0,1% 2mg 2ml Spinal</t>
  </si>
  <si>
    <t>0,1%; /2ml</t>
  </si>
  <si>
    <t>96/2016-N</t>
  </si>
  <si>
    <t>Moxifloxacin</t>
  </si>
  <si>
    <t>Eyewise</t>
  </si>
  <si>
    <t>0,5%/3ml</t>
  </si>
  <si>
    <t>dung dịch</t>
  </si>
  <si>
    <t>VD-16531-12</t>
  </si>
  <si>
    <t>Công ty CP DP Hà Nội</t>
  </si>
  <si>
    <t>Bluemoxi</t>
  </si>
  <si>
    <t>400mg</t>
  </si>
  <si>
    <t>5451/QLD-KD</t>
  </si>
  <si>
    <t>Bluepharma-Indústria Farmacêutical, S.A  (Fab.Coimbra)</t>
  </si>
  <si>
    <t>Sheric</t>
  </si>
  <si>
    <t>400mg/100ml</t>
  </si>
  <si>
    <t>Chai/Lọ</t>
  </si>
  <si>
    <t>VN-19779-16</t>
  </si>
  <si>
    <t>Amanta Healthcare Ltd</t>
  </si>
  <si>
    <t>Mupirocin</t>
  </si>
  <si>
    <t>Derimucin</t>
  </si>
  <si>
    <t>2%, 5g</t>
  </si>
  <si>
    <t>Thuốc mỡ bôi da</t>
  </si>
  <si>
    <t>VD-22229-15</t>
  </si>
  <si>
    <t>N-acetylcystein</t>
  </si>
  <si>
    <t xml:space="preserve">ACC 200mg </t>
  </si>
  <si>
    <t>Bột pha dung dịch uống</t>
  </si>
  <si>
    <t>VN-11089-10</t>
  </si>
  <si>
    <t>Lindopharm GmbH.Xuất xưởng: Slutas Pharma GmbH - Đức</t>
  </si>
  <si>
    <t>Dismolan</t>
  </si>
  <si>
    <t>200mg/10ml</t>
  </si>
  <si>
    <t>VD-21505-14</t>
  </si>
  <si>
    <t>Naloxon</t>
  </si>
  <si>
    <t>BFS-Naloxone</t>
  </si>
  <si>
    <t>0,4mg/1ml</t>
  </si>
  <si>
    <t>VD-23379-15</t>
  </si>
  <si>
    <t>Naphazolin</t>
  </si>
  <si>
    <t>Naphazolin 0,05%</t>
  </si>
  <si>
    <t>0,05% /10ml</t>
  </si>
  <si>
    <t>Thuốc nhỏ mũi</t>
  </si>
  <si>
    <t>VD-24802-16</t>
  </si>
  <si>
    <t>Natri clorid</t>
  </si>
  <si>
    <t>Natri clorid 0,45%</t>
  </si>
  <si>
    <t xml:space="preserve">0,45% x 500ml </t>
  </si>
  <si>
    <t xml:space="preserve">VD-18094-12 </t>
  </si>
  <si>
    <t>Công ty TNHH B.Braun Việt Nam</t>
  </si>
  <si>
    <t>Chai 500ml</t>
  </si>
  <si>
    <t xml:space="preserve">Natri clorid 0,9% 100ml </t>
  </si>
  <si>
    <t>0,9%, 100ml</t>
  </si>
  <si>
    <t>VD-21954-14</t>
  </si>
  <si>
    <t>Natri clorid 0,9%</t>
  </si>
  <si>
    <t>0,9%/ 10ml</t>
  </si>
  <si>
    <t>Dung dịch nhỏ mắt, mũi</t>
  </si>
  <si>
    <t>VD-22949-15</t>
  </si>
  <si>
    <t xml:space="preserve">Natri clorid 0,9% </t>
  </si>
  <si>
    <t xml:space="preserve">0,9 %  x 1000ml </t>
  </si>
  <si>
    <t xml:space="preserve">VD-16420-12 </t>
  </si>
  <si>
    <t xml:space="preserve">Natriclorid 0,9% 250ml </t>
  </si>
  <si>
    <t>0,9%; 250ml</t>
  </si>
  <si>
    <t>0,9%; 500ml</t>
  </si>
  <si>
    <t>Dung dịch dùng ngoài</t>
  </si>
  <si>
    <t>VD-18441-13</t>
  </si>
  <si>
    <t>Sodium Chloride intravenous infusion BP (0,9%w/v)-Nir-NS</t>
  </si>
  <si>
    <t xml:space="preserve">VN-15100-12 </t>
  </si>
  <si>
    <t>Aculife Healthcare Private Limited</t>
  </si>
  <si>
    <t xml:space="preserve">Natriclorid 0,9%  500ml   </t>
  </si>
  <si>
    <t>Natri clorid 10%</t>
  </si>
  <si>
    <t>10%/5ml</t>
  </si>
  <si>
    <t>VD-20890-14</t>
  </si>
  <si>
    <t>Natri clorid + Natri citrate + Kali clorid + Glucose khan</t>
  </si>
  <si>
    <t>Oresol</t>
  </si>
  <si>
    <t>3,5g+2,9g+1,5g+20g/1000ml; 27,9g</t>
  </si>
  <si>
    <t>VD-29957-18</t>
  </si>
  <si>
    <t>Natri Hyaluronat</t>
  </si>
  <si>
    <t>Go-on</t>
  </si>
  <si>
    <t>25mg/ 2,5ml</t>
  </si>
  <si>
    <t xml:space="preserve">Dung dịch tiêm khớp </t>
  </si>
  <si>
    <t>VN-20762-17</t>
  </si>
  <si>
    <t>Croma Pharma</t>
  </si>
  <si>
    <t>Natri hydrocarbonat</t>
  </si>
  <si>
    <t xml:space="preserve">Natribicarbonat 1.4% 250ml </t>
  </si>
  <si>
    <t>1,4%; 250ml</t>
  </si>
  <si>
    <t>VD-25877-16</t>
  </si>
  <si>
    <t xml:space="preserve">Natribicarbonat 1.4% 500ml </t>
  </si>
  <si>
    <t>1,4%; 500ml</t>
  </si>
  <si>
    <t>4.2% W/v sodium Bicarbonate</t>
  </si>
  <si>
    <t>10,5g/250ml</t>
  </si>
  <si>
    <t>VN-18586-15</t>
  </si>
  <si>
    <t>B. Braun Melsungen AG</t>
  </si>
  <si>
    <t>Sodium Bicarbonate Renaudin 8,4%</t>
  </si>
  <si>
    <t>8,4%; 10ml</t>
  </si>
  <si>
    <t>dung dịch tiêm truyền</t>
  </si>
  <si>
    <t>VN-17173-13</t>
  </si>
  <si>
    <t>Laboratoire Renaudin</t>
  </si>
  <si>
    <t>Natri Valproate + Valproic acid</t>
  </si>
  <si>
    <t>ENCORATE CHRONO 500</t>
  </si>
  <si>
    <t>333mg + 145mg</t>
  </si>
  <si>
    <t xml:space="preserve">VN-11330-10 </t>
  </si>
  <si>
    <t>Nefopam</t>
  </si>
  <si>
    <t>Acupan</t>
  </si>
  <si>
    <t>VN-18589-15</t>
  </si>
  <si>
    <t>Delpharm Tours (xuất xưởng: Biocodex)</t>
  </si>
  <si>
    <t>Neostigmin</t>
  </si>
  <si>
    <t>Vinstigmin</t>
  </si>
  <si>
    <t>0,5mg/ml</t>
  </si>
  <si>
    <t>VD-30606-18</t>
  </si>
  <si>
    <t>Nepafenac</t>
  </si>
  <si>
    <t>Nevanac</t>
  </si>
  <si>
    <t>1mg/ml; 5ml</t>
  </si>
  <si>
    <t>VN-17217-13</t>
  </si>
  <si>
    <t>S.A. Alcon Couvreur N.V.</t>
  </si>
  <si>
    <t>Nepidermin</t>
  </si>
  <si>
    <t>Easyef</t>
  </si>
  <si>
    <t>0,5mg/ ml; 10ml</t>
  </si>
  <si>
    <t>Dung dịch phun xịt trên da</t>
  </si>
  <si>
    <t>Hộp</t>
  </si>
  <si>
    <t>QLSP-860-15</t>
  </si>
  <si>
    <t>Daewoong Pharm. Co., Ltd</t>
  </si>
  <si>
    <t>Netilmicin sulfat*</t>
  </si>
  <si>
    <t>Negabact</t>
  </si>
  <si>
    <t>100mg/2ml</t>
  </si>
  <si>
    <t>Dung dịch tiêm bắp, truyền tĩnh mạch</t>
  </si>
  <si>
    <t>VN-18921-15</t>
  </si>
  <si>
    <t>Yoo Young Pharmaceutical Co., Ltd.</t>
  </si>
  <si>
    <t>Nhũ tương chứa: Dầu đậu tương tinh chế+Triglycerides mạch trung bình+Dầu ô liu tinh chế+ Dầu cọ giàu axit béo omega-3</t>
  </si>
  <si>
    <t>SMOFlipid 20%</t>
  </si>
  <si>
    <t>20%, 100ml</t>
  </si>
  <si>
    <t>Nhũ tương truyền tĩnh mạch</t>
  </si>
  <si>
    <t>VN-19955-16</t>
  </si>
  <si>
    <t>Nicardipin</t>
  </si>
  <si>
    <t>Nicardipine Aguettant 10mg/10ml</t>
  </si>
  <si>
    <t>10mg/ 10ml</t>
  </si>
  <si>
    <t>VN-19999-16</t>
  </si>
  <si>
    <t>Laboratoire Aguettant</t>
  </si>
  <si>
    <t>NIKP-Nicardipine injection 2mg/2ml</t>
  </si>
  <si>
    <t>2mg/2ml</t>
  </si>
  <si>
    <t>14801/QLD-KD</t>
  </si>
  <si>
    <t>Nichi-Iko Pharmaceutical Co.,Ltd ,Aichi Plant</t>
  </si>
  <si>
    <t>Nicorandil</t>
  </si>
  <si>
    <t>Pecrandil 5</t>
  </si>
  <si>
    <t>VD-25180-16</t>
  </si>
  <si>
    <t>Nimodipin</t>
  </si>
  <si>
    <t>Nimovac-V</t>
  </si>
  <si>
    <t>10mg/50ml</t>
  </si>
  <si>
    <t>dung dịch tiêm truyền tĩnh mạch</t>
  </si>
  <si>
    <t>VN-18714-15</t>
  </si>
  <si>
    <t>Nimotuzumab</t>
  </si>
  <si>
    <t>Cimaher</t>
  </si>
  <si>
    <t>5mg/ml; 10ml</t>
  </si>
  <si>
    <t>QLSP-1002-17</t>
  </si>
  <si>
    <t>Centro de Immunologia Molecular 
(CIM)</t>
  </si>
  <si>
    <t>CuBa</t>
  </si>
  <si>
    <t>N-metylglucaminsuccinat
+natri clorid+ kali clorid+
Magnesi clorid</t>
  </si>
  <si>
    <t>Reamberin</t>
  </si>
  <si>
    <t>6g+2,4g+0,12g
+0,048g/ 400ml</t>
  </si>
  <si>
    <t>VN-19527-15</t>
  </si>
  <si>
    <t>Scientific Technological Pharmaceutical Firm "Polysan", Ltd</t>
  </si>
  <si>
    <t>Russia</t>
  </si>
  <si>
    <t>Nor-adrenalin</t>
  </si>
  <si>
    <t>Noradrenalin</t>
  </si>
  <si>
    <t>VD-24902-16</t>
  </si>
  <si>
    <t>Levonor 1mg/1ml</t>
  </si>
  <si>
    <t xml:space="preserve"> VN-20116-16 </t>
  </si>
  <si>
    <t>Levonor 4mg/4ml</t>
  </si>
  <si>
    <t>4mg/4ml</t>
  </si>
  <si>
    <t>VN-20117-16</t>
  </si>
  <si>
    <t>Octreotid</t>
  </si>
  <si>
    <t>DBL Octreotide 0.1mg/ml</t>
  </si>
  <si>
    <t>0.1mg/ml</t>
  </si>
  <si>
    <t>VN-19431-15</t>
  </si>
  <si>
    <t>Omega Laboratories Ltd.</t>
  </si>
  <si>
    <t>Ofloxacin</t>
  </si>
  <si>
    <t>Goldoflo</t>
  </si>
  <si>
    <t>200 mg/40ml</t>
  </si>
  <si>
    <t>Túi/ Chai</t>
  </si>
  <si>
    <t>Số 23888/QLD-KD</t>
  </si>
  <si>
    <t>InfoRLife SA</t>
  </si>
  <si>
    <t>Thụy Sỹ</t>
  </si>
  <si>
    <t>Olanzapin</t>
  </si>
  <si>
    <t>Zanobapine</t>
  </si>
  <si>
    <t>Viên nén phân tán</t>
  </si>
  <si>
    <t>VN-16470-13</t>
  </si>
  <si>
    <t>Mepro Pharmaceuticals Pvt. Ltd</t>
  </si>
  <si>
    <t>Ondansetron</t>
  </si>
  <si>
    <t>SOSVOMIT 8</t>
  </si>
  <si>
    <t>8mg</t>
  </si>
  <si>
    <t>VD-19316-13</t>
  </si>
  <si>
    <t>Prezinton 8</t>
  </si>
  <si>
    <t>VN-18436-14</t>
  </si>
  <si>
    <t>PT. Dexa Medica</t>
  </si>
  <si>
    <t>Oxacilin</t>
  </si>
  <si>
    <t>Oxacillin 1g</t>
  </si>
  <si>
    <t>VD-26162-17</t>
  </si>
  <si>
    <t>Oxacillin</t>
  </si>
  <si>
    <t>Oxacillin 0,5g</t>
  </si>
  <si>
    <t>0,5g</t>
  </si>
  <si>
    <t>VD-26161-17</t>
  </si>
  <si>
    <t>Chi nhánh 3 - Công ty cổ phần dược phẩm Imexpharm tại Bình Dương</t>
  </si>
  <si>
    <t>Oxaliplatin</t>
  </si>
  <si>
    <t>Sindoxplatin 50mg</t>
  </si>
  <si>
    <t>Bôt đông khô</t>
  </si>
  <si>
    <t>VN-17211-13</t>
  </si>
  <si>
    <t>Oxytocin</t>
  </si>
  <si>
    <t>Oxytocin Injection BP 10 Units</t>
  </si>
  <si>
    <t>10UI</t>
  </si>
  <si>
    <t>VN-20612-17</t>
  </si>
  <si>
    <t>Đức</t>
  </si>
  <si>
    <t>Paclitaxel</t>
  </si>
  <si>
    <t>Canpaxel 30</t>
  </si>
  <si>
    <t>VD-21631-14</t>
  </si>
  <si>
    <t>Paclitaxel 30mg (Công thức Polymeric Micelle của Paclitaxel)</t>
  </si>
  <si>
    <t>PAXUS PM 30MG</t>
  </si>
  <si>
    <t xml:space="preserve">VN2-396-15 </t>
  </si>
  <si>
    <t>Samyang Biopharmaceuticals Corporation</t>
  </si>
  <si>
    <t>Palonosetron</t>
  </si>
  <si>
    <t>Paloxiron</t>
  </si>
  <si>
    <t>0,25mg/
5ml</t>
  </si>
  <si>
    <t>Dung dịch truyền</t>
  </si>
  <si>
    <t xml:space="preserve">7594/QLD-KD </t>
  </si>
  <si>
    <t>Pamidronat</t>
  </si>
  <si>
    <t>Pamidia 30mg/2ml</t>
  </si>
  <si>
    <t>30mg/2ml</t>
  </si>
  <si>
    <t>VN-16185-13</t>
  </si>
  <si>
    <t>Holopack Verpackungstecknik GmbH</t>
  </si>
  <si>
    <t>Panax notoginseng Saponin</t>
  </si>
  <si>
    <t>Luotai</t>
  </si>
  <si>
    <t>VN-9723-10</t>
  </si>
  <si>
    <t>KPC Pharmaceuticals, Inc</t>
  </si>
  <si>
    <t>Pantoprazol</t>
  </si>
  <si>
    <t>PANTOCID 20</t>
  </si>
  <si>
    <t>VN-17791-14</t>
  </si>
  <si>
    <t>Paracetamol</t>
  </si>
  <si>
    <t xml:space="preserve">Falgankid </t>
  </si>
  <si>
    <t>VD-21506-14</t>
  </si>
  <si>
    <t>Paracetamol Kabi 1000</t>
  </si>
  <si>
    <t>1g/ 100ml</t>
  </si>
  <si>
    <t xml:space="preserve">Dung dịch tiêm truyền </t>
  </si>
  <si>
    <t>VD-19568-13</t>
  </si>
  <si>
    <t>Paracetamol Kabi AD</t>
  </si>
  <si>
    <t>1g/100ml</t>
  </si>
  <si>
    <t>VN-20677-17</t>
  </si>
  <si>
    <t>Fresenius Kabi Deutschland GmbH</t>
  </si>
  <si>
    <t>Falgankid 250</t>
  </si>
  <si>
    <t>VD-21507-14</t>
  </si>
  <si>
    <t>Paracetamol + Codein  phosphat</t>
  </si>
  <si>
    <t>Codalgin Forte</t>
  </si>
  <si>
    <t>500mg + 30mg</t>
  </si>
  <si>
    <t>VN-13600-11</t>
  </si>
  <si>
    <t xml:space="preserve">Aspen Pharma Pty Ltd. </t>
  </si>
  <si>
    <t>Paracetamol + Methocarbamol</t>
  </si>
  <si>
    <t>Parocontin</t>
  </si>
  <si>
    <t>325mg+400mg</t>
  </si>
  <si>
    <t>VD-24281-16</t>
  </si>
  <si>
    <t>Công ty CPDP Tipharco</t>
  </si>
  <si>
    <t>Paracetamol+Ibuprofen</t>
  </si>
  <si>
    <t xml:space="preserve">Hapacol </t>
  </si>
  <si>
    <t>325mg+ 200mg</t>
  </si>
  <si>
    <t>VD-20569-14</t>
  </si>
  <si>
    <t xml:space="preserve">Pegfilgrastim </t>
  </si>
  <si>
    <t>PEG-GRAFEEL</t>
  </si>
  <si>
    <t>6,0mg</t>
  </si>
  <si>
    <t>QLSP-0636-13</t>
  </si>
  <si>
    <t>Pemetrexed</t>
  </si>
  <si>
    <t>Allipem 500mg</t>
  </si>
  <si>
    <t>500 mg</t>
  </si>
  <si>
    <t>VN2-306-14</t>
  </si>
  <si>
    <t>Korea United Pharm.Inc</t>
  </si>
  <si>
    <t>Pentoxifylin</t>
  </si>
  <si>
    <t>Pentoxipharm</t>
  </si>
  <si>
    <t>15443/QLD-KD</t>
  </si>
  <si>
    <t>Unipharm AD</t>
  </si>
  <si>
    <t>Pentofyllin</t>
  </si>
  <si>
    <t>13400/QLD-KD</t>
  </si>
  <si>
    <t>Perindopril+Indapamid</t>
  </si>
  <si>
    <t>Bi-Preterax</t>
  </si>
  <si>
    <t>4mg+ 1,25mg</t>
  </si>
  <si>
    <t xml:space="preserve">VN-15957-12 </t>
  </si>
  <si>
    <t>Pháp</t>
  </si>
  <si>
    <t>Perindopril  +     Indapamid</t>
  </si>
  <si>
    <t>Coversyl Plus Arginine</t>
  </si>
  <si>
    <t>5 mg+1.25mg</t>
  </si>
  <si>
    <t>VN-18353-14</t>
  </si>
  <si>
    <t>Perindopril + Amlodipin</t>
  </si>
  <si>
    <t>Coveram 10mg/5mg</t>
  </si>
  <si>
    <t>10mg+ 5mg</t>
  </si>
  <si>
    <t>VN-18633-15</t>
  </si>
  <si>
    <t>Servier (Ireland) Industries Ltd.</t>
  </si>
  <si>
    <t>Ailen</t>
  </si>
  <si>
    <t>Coveram 5mg/10mg</t>
  </si>
  <si>
    <t>5mg+ 10mg</t>
  </si>
  <si>
    <t>VN-18634-15</t>
  </si>
  <si>
    <t>Coveram 5mg/5mg</t>
  </si>
  <si>
    <t>5mg+ 5mg</t>
  </si>
  <si>
    <t>VN-18635-15</t>
  </si>
  <si>
    <t>Perindopril+Amlodipin</t>
  </si>
  <si>
    <t xml:space="preserve">Beatil 
4mg/5mg </t>
  </si>
  <si>
    <t>4mg+ 5mg</t>
  </si>
  <si>
    <t>VN-20510-17</t>
  </si>
  <si>
    <t>Cơ sở sản xuất: Gedeon Richter Polska Sp.  Zo.o. - Ba Lan; Cơ sở xuất xưởng: Gedeon Richter Plc. - Hungary</t>
  </si>
  <si>
    <t>Pethidin</t>
  </si>
  <si>
    <t>Dolcontral 50mg/ml 2ml</t>
  </si>
  <si>
    <t>VN-11274-10</t>
  </si>
  <si>
    <t>Phenobarbital</t>
  </si>
  <si>
    <t>Danotan 100mg/ml</t>
  </si>
  <si>
    <t xml:space="preserve">14/2017-P </t>
  </si>
  <si>
    <t>Daihan</t>
  </si>
  <si>
    <t>Garnotal</t>
  </si>
  <si>
    <t>VD-24084-16</t>
  </si>
  <si>
    <t>Gardenal 10mg</t>
  </si>
  <si>
    <t>VD-13895-11</t>
  </si>
  <si>
    <t>Phloroglucinol hydrat +
Trimethyl Phloroglucinol</t>
  </si>
  <si>
    <t>Fluximem injection</t>
  </si>
  <si>
    <t>40mg+0.04mg; 4ml</t>
  </si>
  <si>
    <t xml:space="preserve">VN-15182-12
</t>
  </si>
  <si>
    <t>Nanjing Hencer Pharmaceutical Co.,Ltd</t>
  </si>
  <si>
    <t>Phospholipid toàn phần tiết xuất từ phổi bò (surfactant)</t>
  </si>
  <si>
    <t>Alvofact</t>
  </si>
  <si>
    <t>50mg/1,2ml</t>
  </si>
  <si>
    <t>Bột và dung môi để pha hỗn dịch</t>
  </si>
  <si>
    <t xml:space="preserve">VN-16475-13 </t>
  </si>
  <si>
    <t>BAG Health Care GmbH</t>
  </si>
  <si>
    <t>Pilocarpin hydroclorid</t>
  </si>
  <si>
    <t>Isopto Carpine</t>
  </si>
  <si>
    <t>2% x 15ml</t>
  </si>
  <si>
    <t>140/QLD-KD</t>
  </si>
  <si>
    <t>s.a Alcon Couvreur NV</t>
  </si>
  <si>
    <t>Piperacilin + tazobactam*</t>
  </si>
  <si>
    <t xml:space="preserve">Piperacillin/Tazobactam Kabi 4g/0,5g </t>
  </si>
  <si>
    <t>4g + 0,5g</t>
  </si>
  <si>
    <t>Bột đông khô pha tiêm hoặc tiêm tuyền</t>
  </si>
  <si>
    <t>VN-13544-11</t>
  </si>
  <si>
    <t>Labesfal - Laboratorios Almiro, SA/Fresenius Kabi Vietnam</t>
  </si>
  <si>
    <t>Piracetam</t>
  </si>
  <si>
    <t>BFS-Piracetam</t>
  </si>
  <si>
    <t>VD-21549-14</t>
  </si>
  <si>
    <t>Quibay 1g</t>
  </si>
  <si>
    <t>VN-15822-12</t>
  </si>
  <si>
    <t xml:space="preserve">HBM Pharma </t>
  </si>
  <si>
    <t>Slovakia</t>
  </si>
  <si>
    <t>Piracetam 3g/15ml</t>
  </si>
  <si>
    <t>3g/15ml</t>
  </si>
  <si>
    <t>VN-19939-16</t>
  </si>
  <si>
    <t xml:space="preserve"> Hungary </t>
  </si>
  <si>
    <t>Piracetam-Egis</t>
  </si>
  <si>
    <t xml:space="preserve">VN-16481-13 </t>
  </si>
  <si>
    <t>Egis Pharmaceutical Plc
(CV: 8665/QLD-ĐK, ngày 27/5/2014, V/v: Thay đổi địa chỉ nhà sản xuất)</t>
  </si>
  <si>
    <t xml:space="preserve">Piracetam </t>
  </si>
  <si>
    <t>VN-16482-13</t>
  </si>
  <si>
    <t>Polyethylen Glycol : Propylen Glycol</t>
  </si>
  <si>
    <t xml:space="preserve">Systane Ultra </t>
  </si>
  <si>
    <t>0,4% + 0,3%; 5ml</t>
  </si>
  <si>
    <t>VN-19762-16</t>
  </si>
  <si>
    <t>Alcon Laboratories, Inc.</t>
  </si>
  <si>
    <t>Povidon  iod</t>
  </si>
  <si>
    <t>PVP Iodine 10%</t>
  </si>
  <si>
    <t>10%, 100ml</t>
  </si>
  <si>
    <t>VD-15971-11</t>
  </si>
  <si>
    <t>Povidone</t>
  </si>
  <si>
    <t>10%, 
90ml</t>
  </si>
  <si>
    <t>VD-17882-12</t>
  </si>
  <si>
    <t>Agimexpharm</t>
  </si>
  <si>
    <t>Pravastatin</t>
  </si>
  <si>
    <t>Stavacor</t>
  </si>
  <si>
    <t>VD-30151-18</t>
  </si>
  <si>
    <t>Công ty TNHH sinh dược phẩm Hera</t>
  </si>
  <si>
    <t>Prevasel 10</t>
  </si>
  <si>
    <t>VD-25265-16</t>
  </si>
  <si>
    <t>Praziquantel</t>
  </si>
  <si>
    <t>Distocide</t>
  </si>
  <si>
    <t>VD-23933-15</t>
  </si>
  <si>
    <t>Prednisolon acetat</t>
  </si>
  <si>
    <t>Pred Forte</t>
  </si>
  <si>
    <t>1% w/ v (10mg/ ml); 5ml</t>
  </si>
  <si>
    <t>VN-14893-12 (Có CV gia hạn hiệu lực SĐK)</t>
  </si>
  <si>
    <t>Pregabalin</t>
  </si>
  <si>
    <t>PMS-Pregabalin</t>
  </si>
  <si>
    <t>VN-18574-14</t>
  </si>
  <si>
    <t>Pharmascience Inc</t>
  </si>
  <si>
    <t>Procain hydroclorid</t>
  </si>
  <si>
    <t>Novocain 3%</t>
  </si>
  <si>
    <t>3%/2ml</t>
  </si>
  <si>
    <t>VD-23766-15</t>
  </si>
  <si>
    <t>Progesteron</t>
  </si>
  <si>
    <t xml:space="preserve">Utrogestan </t>
  </si>
  <si>
    <t xml:space="preserve">100mg </t>
  </si>
  <si>
    <t xml:space="preserve">Viên </t>
  </si>
  <si>
    <t>VN-19019-15</t>
  </si>
  <si>
    <t>Sản xuất bán thành phẩm: Capsugel Ploermel; Đóng gói, kiểm nghiệm và xuất xưởng: Besins Manufacturing Belgium</t>
  </si>
  <si>
    <t>Pháp; đóng gói Bỉ</t>
  </si>
  <si>
    <t>VN-19020-15</t>
  </si>
  <si>
    <t>Proparacain Hydroclorid</t>
  </si>
  <si>
    <t>Alcaine</t>
  </si>
  <si>
    <t>0,5%; 15ml</t>
  </si>
  <si>
    <t>Dung dịch vô khuẩn nhỏ mắt</t>
  </si>
  <si>
    <t xml:space="preserve">VN-13473-11 </t>
  </si>
  <si>
    <t>Propofol</t>
  </si>
  <si>
    <t>Propofol Lipuro 0.5% 20ml</t>
  </si>
  <si>
    <t>0,5% 20ml</t>
  </si>
  <si>
    <t>Nhũ tương tiêm</t>
  </si>
  <si>
    <t>VN-13505-11</t>
  </si>
  <si>
    <t>Nhũ tương để tiêm hoặc truyền</t>
  </si>
  <si>
    <t>Propofol injection Bp (1%w/v) -  Nirfol 1%</t>
  </si>
  <si>
    <t>1% /20ml</t>
  </si>
  <si>
    <t>Nhũ dịch tiêm tĩnh mạch</t>
  </si>
  <si>
    <t>VN-19284-15</t>
  </si>
  <si>
    <t>Propylthiouracil</t>
  </si>
  <si>
    <t>PTU</t>
  </si>
  <si>
    <t>VD-20740-14</t>
  </si>
  <si>
    <t>Protamin</t>
  </si>
  <si>
    <t>Protamine choay 1000U.A.H/ml</t>
  </si>
  <si>
    <t>1000AHU/1ml</t>
  </si>
  <si>
    <t>Dung tịch thuốc tiêm tĩnh mạch</t>
  </si>
  <si>
    <t>16754/QLD-KD</t>
  </si>
  <si>
    <t>Famar Health Care Service Madrid, S.A.U</t>
  </si>
  <si>
    <t>Quietiapin</t>
  </si>
  <si>
    <t>SaVi Quetiapine 100</t>
  </si>
  <si>
    <t>VD-15446-11 (CV gia hạn: 21128/QLD-ĐK ngày 14/12/17)</t>
  </si>
  <si>
    <t>Quinapril</t>
  </si>
  <si>
    <t>Quineril 5</t>
  </si>
  <si>
    <t>VD-23590-15</t>
  </si>
  <si>
    <t>Công ty cổ phần dược phẩm Me Di Sun</t>
  </si>
  <si>
    <t>Rabeprazol natri</t>
  </si>
  <si>
    <t>Beprasan 10mg</t>
  </si>
  <si>
    <t>Viên nén kháng dịch vị</t>
  </si>
  <si>
    <t>VN-21084-18</t>
  </si>
  <si>
    <t xml:space="preserve">Radix astragali    
Radix salviae miltiorrhizae 
Radix paeoniae rubra ,  
Rhizoma Ligustici Wallichii 
Radix angelicae sinensis   
Carthamus tinctorius 
Semen Persicae
Radix polygalae   
Rhizome acori tatarinowii 
Buthus martensii 
Hirudo
Eupolyphaga seusteleophaga
Calculus bovis artifactus   
Cornu saigae tataricae </t>
  </si>
  <si>
    <t>NeuroAid</t>
  </si>
  <si>
    <t>570mg; 114mg, 114mg, 114mg; 114mg; 114mg, 114mg, 114mg; 114mg; 95mg; 66,5mg; 66,5mg; 28,5mg; 28,5mg</t>
  </si>
  <si>
    <t xml:space="preserve">VN-15367-12 </t>
  </si>
  <si>
    <t>Tianjin Shitan Pharmaceutical Co., Ltd</t>
  </si>
  <si>
    <t>China</t>
  </si>
  <si>
    <t>Ramipril</t>
  </si>
  <si>
    <t>Torpace-5</t>
  </si>
  <si>
    <t>VN-20351-17</t>
  </si>
  <si>
    <t>Torrent Pharmaceuticals Ltd</t>
  </si>
  <si>
    <t>Ấn dộ</t>
  </si>
  <si>
    <t>Rebamipid</t>
  </si>
  <si>
    <t>Mezapid</t>
  </si>
  <si>
    <t>VD-26149-17</t>
  </si>
  <si>
    <t>Ringer lactat</t>
  </si>
  <si>
    <t xml:space="preserve">Ringer lactate  500ml  </t>
  </si>
  <si>
    <t>500ml</t>
  </si>
  <si>
    <t>chai</t>
  </si>
  <si>
    <t>VD-22591-15</t>
  </si>
  <si>
    <t>Risperidon</t>
  </si>
  <si>
    <t>Sizodon 2</t>
  </si>
  <si>
    <t>2mg</t>
  </si>
  <si>
    <t>VN-13391-11</t>
  </si>
  <si>
    <t>Rituximab</t>
  </si>
  <si>
    <t>Acellbia 100mg/10ml</t>
  </si>
  <si>
    <t>3317/QLD-KD</t>
  </si>
  <si>
    <t>Acellbia 500mg/50ml</t>
  </si>
  <si>
    <t>500mg/50ml</t>
  </si>
  <si>
    <t>Dung dịch đậm đặc pha truyền tĩnh mạch</t>
  </si>
  <si>
    <t>3316/QLD-KD</t>
  </si>
  <si>
    <t>Rocuronium bromid</t>
  </si>
  <si>
    <t>Rocuronium-BFS</t>
  </si>
  <si>
    <t>VD-26775-17</t>
  </si>
  <si>
    <t>Rosuvastatin</t>
  </si>
  <si>
    <t>SaVi Rosuvastatin 10</t>
  </si>
  <si>
    <t>VD-27050-17</t>
  </si>
  <si>
    <t>Saccharomyces boulardii đông khô</t>
  </si>
  <si>
    <t>NORMAGUT</t>
  </si>
  <si>
    <t>QLSP-823-14</t>
  </si>
  <si>
    <t>Ardeypharm GmbH</t>
  </si>
  <si>
    <t>Salbutamol sul phat  + Ipratropium bromid</t>
  </si>
  <si>
    <t>Zencombi</t>
  </si>
  <si>
    <t>2,5mg+0,5mg/2,5ml</t>
  </si>
  <si>
    <t>Dung dịch dùng cho khí dung</t>
  </si>
  <si>
    <t>VD-26776-17</t>
  </si>
  <si>
    <t>Salbutamol sulphat</t>
  </si>
  <si>
    <t>Salbules</t>
  </si>
  <si>
    <t>2,5mg/2,5ml</t>
  </si>
  <si>
    <t>Dung dịch khí dung</t>
  </si>
  <si>
    <t>VN-16573-13</t>
  </si>
  <si>
    <t>Amanta Healthcare</t>
  </si>
  <si>
    <t>Zensalbu nebules 2.5</t>
  </si>
  <si>
    <t>VD-21553-14</t>
  </si>
  <si>
    <t>Salbutamol Renaudin 5mg/5ml (0,1%)</t>
  </si>
  <si>
    <t>5mg/5ml;</t>
  </si>
  <si>
    <t>dung dịch tiêm tĩnh mạch</t>
  </si>
  <si>
    <t>VN-16406-13</t>
  </si>
  <si>
    <t>Laboratoire  Renaudin</t>
  </si>
  <si>
    <t>Sắt sucrose</t>
  </si>
  <si>
    <t xml:space="preserve">Venofer </t>
  </si>
  <si>
    <t>20mg/  ml; 5ml</t>
  </si>
  <si>
    <t>VN-14662-12 (có CV gia hạn hiệu lực SĐK)</t>
  </si>
  <si>
    <t>Bipso GmbH (xuất xưởng: Vifor (International) Inc.)</t>
  </si>
  <si>
    <t>Đức (xuất xưởng: Thụy Sỹ)</t>
  </si>
  <si>
    <t>Sắt sulfat +  acid folic</t>
  </si>
  <si>
    <t>Tardyferon B9</t>
  </si>
  <si>
    <t>50mg sắt + 0,35mg acid folic</t>
  </si>
  <si>
    <t>Viên nén giải phóng kéo dài</t>
  </si>
  <si>
    <t>VN-16023-12 (Có CV duy trì hiệu lực SĐK)</t>
  </si>
  <si>
    <t xml:space="preserve">Pierre Fabre Medicament production </t>
  </si>
  <si>
    <t>Sertralin</t>
  </si>
  <si>
    <t>Asentra 50mg</t>
  </si>
  <si>
    <t>VN-19911-16</t>
  </si>
  <si>
    <t>KRKA, d.d., Novo mesto</t>
  </si>
  <si>
    <t>Sevofluran</t>
  </si>
  <si>
    <t xml:space="preserve">Sevoflurane </t>
  </si>
  <si>
    <t>Chất lỏng dễ bay hơi dùng đường hít để gây mê 100%</t>
  </si>
  <si>
    <t>VN-18162-14</t>
  </si>
  <si>
    <t>Silymarin</t>
  </si>
  <si>
    <t>Silygamma</t>
  </si>
  <si>
    <t>Viên nén bao</t>
  </si>
  <si>
    <t>VN-16542-13</t>
  </si>
  <si>
    <t>Simvastatin + Ezetimibe</t>
  </si>
  <si>
    <t>Atizet plus</t>
  </si>
  <si>
    <t>20mg+10mg</t>
  </si>
  <si>
    <t>VD-27802-17</t>
  </si>
  <si>
    <t>Công ty cổ phần dược phẩm An Thiên</t>
  </si>
  <si>
    <t>Sodium Chlorid, Potasium Chlorid, Calcium Chlorid Dihydrate; Magnesium Chloride Hexahydrate, Sodium Acetate Trihydrate, Malic acid</t>
  </si>
  <si>
    <t>Ringerfundin 500ml</t>
  </si>
  <si>
    <t>VN-18747-15</t>
  </si>
  <si>
    <t xml:space="preserve">B.Braun </t>
  </si>
  <si>
    <t>Somatostatin</t>
  </si>
  <si>
    <t>Assoma</t>
  </si>
  <si>
    <t>3 mg</t>
  </si>
  <si>
    <t>Bột và dung môi pha truyền tĩnh mạch</t>
  </si>
  <si>
    <t>VN-19605-16</t>
  </si>
  <si>
    <t>GP-Pharm, S.A</t>
  </si>
  <si>
    <t>Spain</t>
  </si>
  <si>
    <t>Sorbitol</t>
  </si>
  <si>
    <t>Sorbitol 5g</t>
  </si>
  <si>
    <t>Thuốc bột pha dung dịch uống</t>
  </si>
  <si>
    <t>VD-25582-16</t>
  </si>
  <si>
    <t>Spiramycin</t>
  </si>
  <si>
    <t>ROVAMYCINE 1.5MIU</t>
  </si>
  <si>
    <t>1,5MIU</t>
  </si>
  <si>
    <t xml:space="preserve">VN-15626-12 </t>
  </si>
  <si>
    <t>Famar Lyon</t>
  </si>
  <si>
    <t>ROVAMYCINE 3MIU</t>
  </si>
  <si>
    <t>3MUI</t>
  </si>
  <si>
    <t xml:space="preserve">VN-14354-11 </t>
  </si>
  <si>
    <t>Spironolacton</t>
  </si>
  <si>
    <t xml:space="preserve">Verospiron </t>
  </si>
  <si>
    <t>VN-19163-15</t>
  </si>
  <si>
    <t>Spironolacton+Furosemid</t>
  </si>
  <si>
    <t>Fuspiro</t>
  </si>
  <si>
    <t>50mg+20mg</t>
  </si>
  <si>
    <t>VD-27332-17</t>
  </si>
  <si>
    <t>Sucralfat</t>
  </si>
  <si>
    <t>Ventinat 1g</t>
  </si>
  <si>
    <t>Dạng hạt cốm</t>
  </si>
  <si>
    <t xml:space="preserve">VN-16235-13 </t>
  </si>
  <si>
    <t>Sulfadiazin bạc</t>
  </si>
  <si>
    <t>1%;  200g</t>
  </si>
  <si>
    <t>VD-12462-10 &amp; VD-28280-17</t>
  </si>
  <si>
    <t>Sulfamethoxazol + Trimethoprim</t>
  </si>
  <si>
    <t>Cotrimstada</t>
  </si>
  <si>
    <t>400mg+ 80mg</t>
  </si>
  <si>
    <t>VD-23965-15</t>
  </si>
  <si>
    <t>LD Stada - Việt Nam</t>
  </si>
  <si>
    <t>Sulfamethoxazol+ Trimethoprim</t>
  </si>
  <si>
    <t>Sepmin</t>
  </si>
  <si>
    <t xml:space="preserve">   200mg + 40 mg/5ml;100ml</t>
  </si>
  <si>
    <t>VN-14578-12</t>
  </si>
  <si>
    <t>Macter International  (Pvt) Ltd</t>
  </si>
  <si>
    <t>Pakistan</t>
  </si>
  <si>
    <t>Sumatriptan</t>
  </si>
  <si>
    <t>Sumamigren 50</t>
  </si>
  <si>
    <t>VN-14313-11</t>
  </si>
  <si>
    <t xml:space="preserve">Pharmaceutical Works Polpharma S.A. </t>
  </si>
  <si>
    <t>Suxamethonium</t>
  </si>
  <si>
    <t>Suxamethonium Chloride 100mg/2ml</t>
  </si>
  <si>
    <t>VN-16040-12</t>
  </si>
  <si>
    <t>Tacrolimus</t>
  </si>
  <si>
    <t>Chamcromus 0,03%</t>
  </si>
  <si>
    <t>0,03% ;5g</t>
  </si>
  <si>
    <t>VD-26293-17</t>
  </si>
  <si>
    <t>Potamus</t>
  </si>
  <si>
    <t>0,1%/ 10g</t>
  </si>
  <si>
    <t>Mỡ bôi ngoài da</t>
  </si>
  <si>
    <t>VD-30128-18</t>
  </si>
  <si>
    <t>Công ty TNHH MTV 120 Armephaco</t>
  </si>
  <si>
    <t>Tamoxifen</t>
  </si>
  <si>
    <t>Albatox</t>
  </si>
  <si>
    <t>QLĐB-450-14</t>
  </si>
  <si>
    <t>Tegafur + Uracil</t>
  </si>
  <si>
    <t>Ufur Capsule</t>
  </si>
  <si>
    <t>100mg +224mg</t>
  </si>
  <si>
    <t>VN-17677-14</t>
  </si>
  <si>
    <t>TTY Biopharm Co., Ltd</t>
  </si>
  <si>
    <t>Đài Loan</t>
  </si>
  <si>
    <t>Telmisartan</t>
  </si>
  <si>
    <t>Tolura 40mg</t>
  </si>
  <si>
    <t>VN-20616-17</t>
  </si>
  <si>
    <t>Tolura 80mg</t>
  </si>
  <si>
    <t>80mg</t>
  </si>
  <si>
    <t>VN-20617-17</t>
  </si>
  <si>
    <t>Telmisartan+Hydrochlothiazid</t>
  </si>
  <si>
    <t>Telzid 80/12.5</t>
  </si>
  <si>
    <t>80mg+ 12.5mg</t>
  </si>
  <si>
    <t>VD-23593-15</t>
  </si>
  <si>
    <t>Tenofovir</t>
  </si>
  <si>
    <t>USATENVIR 300</t>
  </si>
  <si>
    <t>QLĐB-484-15</t>
  </si>
  <si>
    <t>Terbutalin</t>
  </si>
  <si>
    <t>Arimenus</t>
  </si>
  <si>
    <t>VD-26002-16</t>
  </si>
  <si>
    <t>Terlipressin</t>
  </si>
  <si>
    <t>Glypressin</t>
  </si>
  <si>
    <t>0,86mg (1mg)</t>
  </si>
  <si>
    <t>Bột đông khô để pha tiêm tĩnh mạch</t>
  </si>
  <si>
    <t>VN-19154-15</t>
  </si>
  <si>
    <t xml:space="preserve">Ferring GmbH </t>
  </si>
  <si>
    <t>Tetracyclin</t>
  </si>
  <si>
    <t>Tetracyclin 1%</t>
  </si>
  <si>
    <t>Mỡ tra mắt</t>
  </si>
  <si>
    <t>VD-24846-16</t>
  </si>
  <si>
    <t xml:space="preserve">Quảng Bình   </t>
  </si>
  <si>
    <t>Thalidomid</t>
  </si>
  <si>
    <t>Domide Capsules 50mg</t>
  </si>
  <si>
    <t>VN2-243-14</t>
  </si>
  <si>
    <t>Theophylin monohydrat</t>
  </si>
  <si>
    <t>Theostat L.P 300mg</t>
  </si>
  <si>
    <t>VN-14794-12  (Có CV duy trì hiệu lực SĐK)</t>
  </si>
  <si>
    <t>Thiamazol</t>
  </si>
  <si>
    <t>Mezamazol</t>
  </si>
  <si>
    <t>VD-21298-14</t>
  </si>
  <si>
    <t xml:space="preserve">Thiocolchicosid
</t>
  </si>
  <si>
    <t xml:space="preserve">Sciomir </t>
  </si>
  <si>
    <t>2mg/ml</t>
  </si>
  <si>
    <t>VN-16109-13</t>
  </si>
  <si>
    <t>Laboratorio Farmaceutico C.T S.r.l</t>
  </si>
  <si>
    <t>Thymosin alpha 1</t>
  </si>
  <si>
    <t>Phastarxin</t>
  </si>
  <si>
    <t>1,6mg</t>
  </si>
  <si>
    <t>VD-27085-17</t>
  </si>
  <si>
    <t>Công ty CPDP Trung Ương 1 - Pharbaco</t>
  </si>
  <si>
    <t>Tinh bột este hóa (Hydroxy ethyl starch) 130.000 dalton</t>
  </si>
  <si>
    <t xml:space="preserve">Tetraspan 6% Solution for infusion </t>
  </si>
  <si>
    <t>6%, 500ml</t>
  </si>
  <si>
    <t>VN-18497-14</t>
  </si>
  <si>
    <t>B.Braun Medical AG</t>
  </si>
  <si>
    <t>Thụy Sĩ</t>
  </si>
  <si>
    <t>Tinidazole</t>
  </si>
  <si>
    <t>Sindazol Intravenous Infusion</t>
  </si>
  <si>
    <t>VN-20100-16</t>
  </si>
  <si>
    <t>Taiwan Biotech Co.,Ltd</t>
  </si>
  <si>
    <t>Taiwan</t>
  </si>
  <si>
    <t>Tobramycin</t>
  </si>
  <si>
    <t>Medphatobra 80</t>
  </si>
  <si>
    <t>VN-19091-15</t>
  </si>
  <si>
    <t>Medphano Arzneimittel GmbH</t>
  </si>
  <si>
    <t>Tobramycin + Dexamethason</t>
  </si>
  <si>
    <t xml:space="preserve">Tobradex </t>
  </si>
  <si>
    <t>0,3% + 0,1%; 3,5g</t>
  </si>
  <si>
    <t xml:space="preserve">VN-9922-10  </t>
  </si>
  <si>
    <t>Dex-Tobrin</t>
  </si>
  <si>
    <t>3mg/ 1ml; 1mg/ 1ml;5ml</t>
  </si>
  <si>
    <t>VN-16553-13</t>
  </si>
  <si>
    <t>Balkanpharma Razgrad AD</t>
  </si>
  <si>
    <t>Topiramat</t>
  </si>
  <si>
    <t>Suntopirol 25</t>
  </si>
  <si>
    <t>VN-18099-14</t>
  </si>
  <si>
    <t>Suntopirol 50</t>
  </si>
  <si>
    <t>VN-18100-14</t>
  </si>
  <si>
    <t>Tramadol  + Paracetamol</t>
  </si>
  <si>
    <t>Poltrapa</t>
  </si>
  <si>
    <t>37,5mg +325mg</t>
  </si>
  <si>
    <t>VN-19318-15</t>
  </si>
  <si>
    <t>Trastuzumab</t>
  </si>
  <si>
    <t>Hertraz 150</t>
  </si>
  <si>
    <t>Bột đông khô</t>
  </si>
  <si>
    <t>4091.1/QLD-KD</t>
  </si>
  <si>
    <t xml:space="preserve">Biocon Limited  </t>
  </si>
  <si>
    <t>Herticad 150mg</t>
  </si>
  <si>
    <t>3104/QLD-KD</t>
  </si>
  <si>
    <t>Hertraz 440</t>
  </si>
  <si>
    <t>440 mg</t>
  </si>
  <si>
    <t>4109.1/QLD-KD</t>
  </si>
  <si>
    <t>Herticad 440mg</t>
  </si>
  <si>
    <t>3105/QLD-KD</t>
  </si>
  <si>
    <t>Travoprost</t>
  </si>
  <si>
    <t>Travatan</t>
  </si>
  <si>
    <t>0,04mg/ml;2,5ml</t>
  </si>
  <si>
    <t>Dung dịch thuốc nhỏ mắt</t>
  </si>
  <si>
    <t>VN-15190-12</t>
  </si>
  <si>
    <t>Travoprost +Timolol</t>
  </si>
  <si>
    <t>Duotrav</t>
  </si>
  <si>
    <t>0,04mg/ml + 5mg/ml;2,5ml</t>
  </si>
  <si>
    <t>VN-16936-13</t>
  </si>
  <si>
    <t>Trihexyphenidyl</t>
  </si>
  <si>
    <t>Danapha-Trihex 2</t>
  </si>
  <si>
    <t>VD-26674-17</t>
  </si>
  <si>
    <t>Trimetazidin</t>
  </si>
  <si>
    <t>Metazydyna</t>
  </si>
  <si>
    <t>20 mg</t>
  </si>
  <si>
    <t>VN-11273-10</t>
  </si>
  <si>
    <t>Pharmaceutical Works Polfa in Pabianice Joint-Stock Co.</t>
  </si>
  <si>
    <t>Trimetazidin (Viên giải phóng có kiểm soát)</t>
  </si>
  <si>
    <t>Trimpol MR</t>
  </si>
  <si>
    <t>35 mg</t>
  </si>
  <si>
    <t>Viên nén giải phóng chậm</t>
  </si>
  <si>
    <t>VN-19729-16</t>
  </si>
  <si>
    <t>Valproat natri</t>
  </si>
  <si>
    <t xml:space="preserve">DEPAKINE </t>
  </si>
  <si>
    <t>Viên nén kháng acid dạ dày</t>
  </si>
  <si>
    <t>VN-15133-12</t>
  </si>
  <si>
    <t>Sanofi-Aventis S.A.</t>
  </si>
  <si>
    <t>200mg/1ml, 40ml</t>
  </si>
  <si>
    <t>VN-11313-10</t>
  </si>
  <si>
    <t>Unither Liquid Manufacturing</t>
  </si>
  <si>
    <t>Valsartan + Hydroclorothiazid</t>
  </si>
  <si>
    <t>SaVi Valsartan Plus HCT 80/12.5</t>
  </si>
  <si>
    <t>80mg+12,5mg</t>
  </si>
  <si>
    <t>VD-23010-15</t>
  </si>
  <si>
    <t xml:space="preserve">Vancomycin </t>
  </si>
  <si>
    <t xml:space="preserve">Vancomycin hydrochloride for infusion </t>
  </si>
  <si>
    <t>VN-19885-16</t>
  </si>
  <si>
    <t xml:space="preserve">Xellia Pharmaceuticals ApS </t>
  </si>
  <si>
    <t>Vancomycin *</t>
  </si>
  <si>
    <t>Vancomycin</t>
  </si>
  <si>
    <t>Lọ/Ống</t>
  </si>
  <si>
    <t>VD-24905-16</t>
  </si>
  <si>
    <t>Vincamin + Rutin</t>
  </si>
  <si>
    <t>Mezavitin</t>
  </si>
  <si>
    <t>20mg+40mg</t>
  </si>
  <si>
    <t>Viên nang cứng</t>
  </si>
  <si>
    <t>VD-20443-14</t>
  </si>
  <si>
    <t>Vinpocetin</t>
  </si>
  <si>
    <t>Vicetin 5mg</t>
  </si>
  <si>
    <t>25421/QLD-KD</t>
  </si>
  <si>
    <t>Vitamin A+ Vitamin D</t>
  </si>
  <si>
    <t>Enpovid A, D</t>
  </si>
  <si>
    <t>5000UI + 400UI</t>
  </si>
  <si>
    <t>VD-21729-14</t>
  </si>
  <si>
    <t>Vitamin B1 + Vitamin B6  + Vitamin B12</t>
  </si>
  <si>
    <t>Tryminron B</t>
  </si>
  <si>
    <t>100mg +
200mg + 
200mcg</t>
  </si>
  <si>
    <t>VD-29388-18</t>
  </si>
  <si>
    <t xml:space="preserve">Công ty CP  Hóa Dược </t>
  </si>
  <si>
    <t>Việt nam</t>
  </si>
  <si>
    <t>Vitamin B1, Vitamin B6, Vitamin B12</t>
  </si>
  <si>
    <t>Milgamma N</t>
  </si>
  <si>
    <t>100mg, 100mg, 1mg</t>
  </si>
  <si>
    <t>VN-17798-14</t>
  </si>
  <si>
    <t>Solupharm Pharmazeutische Erseugnisse GmbH</t>
  </si>
  <si>
    <t>Vitamin B12</t>
  </si>
  <si>
    <t xml:space="preserve">Vitamin B12  Kabi 1000mcg </t>
  </si>
  <si>
    <t>1000mcg/ 1ml</t>
  </si>
  <si>
    <t>VD-30664-18</t>
  </si>
  <si>
    <t>Vitamin B6</t>
  </si>
  <si>
    <t xml:space="preserve">Vitamin B6 Kabi 100mg/1ml </t>
  </si>
  <si>
    <t>100mg/ 1ml</t>
  </si>
  <si>
    <t>VD-24406-16</t>
  </si>
  <si>
    <t>Vitamin E</t>
  </si>
  <si>
    <t xml:space="preserve">Vitamin E 400 IU </t>
  </si>
  <si>
    <t>400UI</t>
  </si>
  <si>
    <t>VD-27721-17</t>
  </si>
  <si>
    <t>Vitamin K</t>
  </si>
  <si>
    <t xml:space="preserve"> 5 mg/ 1ml</t>
  </si>
  <si>
    <t>VD-26325-17</t>
  </si>
  <si>
    <t>Vitamin K1     (Phytomenadion )</t>
  </si>
  <si>
    <t>Vitamin K1 10mg/1ml</t>
  </si>
  <si>
    <t>10mg/1ml</t>
  </si>
  <si>
    <t>VD-25217-16</t>
  </si>
  <si>
    <t>Vitamin K1    (Phytomenadion)</t>
  </si>
  <si>
    <t>Vinphyton</t>
  </si>
  <si>
    <t>VD-16307-12</t>
  </si>
  <si>
    <t>Warfarin</t>
  </si>
  <si>
    <t xml:space="preserve">Warfarin 5mg </t>
  </si>
  <si>
    <t>VD-21735-14</t>
  </si>
  <si>
    <t>Yếu tố VIII</t>
  </si>
  <si>
    <t>Octanate 50 IU/ml 5ml</t>
  </si>
  <si>
    <t>220-400IU</t>
  </si>
  <si>
    <t>Bột pha dung dịch tiêm truyền</t>
  </si>
  <si>
    <t>569/QLD-KD</t>
  </si>
  <si>
    <t>Nhà sản xuất chia liều:  Octapharma Pharmazeutika Produktionsges.m.b.H - Áo
Nhà đóng gói: Octapharma Dessau GmbH - Đức</t>
  </si>
  <si>
    <t>Áo
Đức</t>
  </si>
  <si>
    <t xml:space="preserve">Yếu tố VIII
</t>
  </si>
  <si>
    <t xml:space="preserve">Hemofil M </t>
  </si>
  <si>
    <t>401-800IU</t>
  </si>
  <si>
    <t>Bột đông khô pha tiêm truyền tĩnh mạch</t>
  </si>
  <si>
    <t>QLSP-979-16</t>
  </si>
  <si>
    <t>Baxalta US Inc (Nhà sản xuất dung môi: Baxter Healthcare Corporation)</t>
  </si>
  <si>
    <t xml:space="preserve">Phenylephrin
</t>
  </si>
  <si>
    <t>Phenylephrine Aguettant 50 microgrammes/mL</t>
  </si>
  <si>
    <t>50µg/ ml</t>
  </si>
  <si>
    <t>VN-21311-18</t>
  </si>
  <si>
    <t xml:space="preserve">Pháp </t>
  </si>
  <si>
    <t>Moxifloxacin , Dexamethason</t>
  </si>
  <si>
    <t>Isotic moxisone</t>
  </si>
  <si>
    <t>0,5%+0,1%; 5ml</t>
  </si>
  <si>
    <t>VD-18725-13</t>
  </si>
  <si>
    <t>Exemestan</t>
  </si>
  <si>
    <t>Fyloris</t>
  </si>
  <si>
    <t>QLĐB-498-15</t>
  </si>
  <si>
    <t>Công ty cổ phần SPM</t>
  </si>
  <si>
    <t>Allipem 100mg</t>
  </si>
  <si>
    <t>VN2-330-15</t>
  </si>
  <si>
    <t>Drenoxol</t>
  </si>
  <si>
    <t>30mg/10ml</t>
  </si>
  <si>
    <t>Siro</t>
  </si>
  <si>
    <t>16398/QLD-KD</t>
  </si>
  <si>
    <t>Laboratorios Vitoria, S.A</t>
  </si>
  <si>
    <t>Digoxin WZF 0,25 mg/2ml</t>
  </si>
  <si>
    <t>0,5mg/ 2ml</t>
  </si>
  <si>
    <t>Diphenhydramin</t>
  </si>
  <si>
    <t>Dimedrol</t>
  </si>
  <si>
    <t>10mg/ ml</t>
  </si>
  <si>
    <t>Nitromint</t>
  </si>
  <si>
    <t>Huyết thanh kháng uốn ván</t>
  </si>
  <si>
    <t>Huyết thanh kháng độc tố uốn ván tinh chế</t>
  </si>
  <si>
    <t>1500UI</t>
  </si>
  <si>
    <t>Polystyren (Calcium polystyren sulfonate)</t>
  </si>
  <si>
    <t>Kalimate 5g</t>
  </si>
  <si>
    <t>Bột pha uống</t>
  </si>
  <si>
    <t xml:space="preserve">5683/QLD-KD </t>
  </si>
  <si>
    <t>VD-24899-16</t>
  </si>
  <si>
    <t>VN-14162-11</t>
  </si>
  <si>
    <t>QLSP-1037-17</t>
  </si>
  <si>
    <t>Viện vắc xin và sinh phẩm y tế</t>
  </si>
  <si>
    <t>VD-28402-17</t>
  </si>
  <si>
    <t xml:space="preserve">Công ty cổ phần Dược phẩm TW2 </t>
  </si>
  <si>
    <t>Pipecuronium bromid</t>
  </si>
  <si>
    <t xml:space="preserve">Arduan
</t>
  </si>
  <si>
    <t>Dung môi, Bột đông khô pha tiêm</t>
  </si>
  <si>
    <t>VN-19653-16</t>
  </si>
  <si>
    <t>Vinpocetine</t>
  </si>
  <si>
    <t xml:space="preserve">Cavinton Forte
</t>
  </si>
  <si>
    <t>VN-17951-14</t>
  </si>
  <si>
    <t>Acid Amine</t>
  </si>
  <si>
    <t>Aminoplasmal Bbraun 10% E 500ml</t>
  </si>
  <si>
    <t>VN-18160-14</t>
  </si>
  <si>
    <t xml:space="preserve">BBraun </t>
  </si>
  <si>
    <t>5%, 250ml</t>
  </si>
  <si>
    <t>Aminoplasmal Bbraun 5% E 250ml</t>
  </si>
  <si>
    <t>VN-18161-14</t>
  </si>
  <si>
    <t>Iobitridol</t>
  </si>
  <si>
    <t>300mgI/ml; 50ml</t>
  </si>
  <si>
    <t>Xenetix 300 50ml</t>
  </si>
  <si>
    <t xml:space="preserve">VN-16786-13 </t>
  </si>
  <si>
    <t xml:space="preserve"> Pháp</t>
  </si>
  <si>
    <t>350mgI/ml; 100ml</t>
  </si>
  <si>
    <t>Xenetix 350 100ml</t>
  </si>
  <si>
    <t>VN-16789-13</t>
  </si>
  <si>
    <t>Lipid MCT +LCT +Fish oil</t>
  </si>
  <si>
    <t>100ml</t>
  </si>
  <si>
    <t>Lipidem 20% 100ml</t>
  </si>
  <si>
    <t xml:space="preserve">VN2-196-13 </t>
  </si>
  <si>
    <t>250ml</t>
  </si>
  <si>
    <t>Lipidem 20% 250ml</t>
  </si>
  <si>
    <t>Nhũ dịch lipid</t>
  </si>
  <si>
    <t>10%/250ml</t>
  </si>
  <si>
    <t>Lipofundin 10% 250ml</t>
  </si>
  <si>
    <t>VN-16130-13 Gia hạn số 2201/QLD-ĐK ngày 31/1/2018</t>
  </si>
  <si>
    <t xml:space="preserve">Phospholipid chiết xuất từ phổi lợn </t>
  </si>
  <si>
    <t>80mg/ml</t>
  </si>
  <si>
    <t>Curosurf</t>
  </si>
  <si>
    <t>Hỗn dịch, Bơm ống nội khí quản</t>
  </si>
  <si>
    <t>VN-18909-15</t>
  </si>
  <si>
    <t>Chiesi Farmaceutici S.p.A</t>
  </si>
  <si>
    <t>Adalimumab</t>
  </si>
  <si>
    <t>40mg/0.8ml</t>
  </si>
  <si>
    <t>Humira</t>
  </si>
  <si>
    <t>QLSP-951-16</t>
  </si>
  <si>
    <t>Vetter Pharma - Fertigung GmbH &amp; Co. KG.</t>
  </si>
  <si>
    <t>Albendazol</t>
  </si>
  <si>
    <t>Zentel 200mg</t>
  </si>
  <si>
    <t>GC-0182-12</t>
  </si>
  <si>
    <t>OPV</t>
  </si>
  <si>
    <t>Amlodipine +Valsartan</t>
  </si>
  <si>
    <t>5mg + 80mg</t>
  </si>
  <si>
    <t>Exforge</t>
  </si>
  <si>
    <t>VN-16344-13</t>
  </si>
  <si>
    <t>Novartis Farmaceutica S.A</t>
  </si>
  <si>
    <t>Clamoxyl 250mg</t>
  </si>
  <si>
    <t>Bột pha hỗn dịch uống</t>
  </si>
  <si>
    <t>VN-18308-14</t>
  </si>
  <si>
    <t>Glaxo Wellcome Production</t>
  </si>
  <si>
    <t>Amoxicillin + Acid clavulanic</t>
  </si>
  <si>
    <t>1,000mg + 62,5mg</t>
  </si>
  <si>
    <t>Augmentin SR</t>
  </si>
  <si>
    <t>VN-13130-11</t>
  </si>
  <si>
    <t>Amoxicillin + Acid Clavulanic</t>
  </si>
  <si>
    <t xml:space="preserve">250mg + 31,25mg </t>
  </si>
  <si>
    <t>Augmentin 250mg/31.25mg</t>
  </si>
  <si>
    <t>VN-17444-13</t>
  </si>
  <si>
    <t>1g, 500mg</t>
  </si>
  <si>
    <t>Unasyn</t>
  </si>
  <si>
    <t>Bột pha tiêm, truyền, không kèm dung môi</t>
  </si>
  <si>
    <t>VN-12601-11</t>
  </si>
  <si>
    <t>Haupt Pharma Latina S.r.l</t>
  </si>
  <si>
    <t>Lipitor</t>
  </si>
  <si>
    <t>VN-17768-14</t>
  </si>
  <si>
    <t>Pfizer Pharmaceuticals LLC ; Packed by Pfizer Manufacturing Deutschland GmbH</t>
  </si>
  <si>
    <t>Mỹ; Đóng gói: Đức</t>
  </si>
  <si>
    <t>Atracurium besylate</t>
  </si>
  <si>
    <t>25mg/ 2.5ml</t>
  </si>
  <si>
    <t>Tracrium</t>
  </si>
  <si>
    <t xml:space="preserve">VN-18784-15 </t>
  </si>
  <si>
    <t>GlaxoSmithKline Manufacturing SpA</t>
  </si>
  <si>
    <t>Basiliximab</t>
  </si>
  <si>
    <t>Simulect</t>
  </si>
  <si>
    <t>QLSP-1022-17</t>
  </si>
  <si>
    <t>Cơ sở sản xuất: Novartis Pharma Stein AG; nhà sản xuất ống dung môi: Takeda Austria GmbH</t>
  </si>
  <si>
    <t>Cơ sở sản xuất: Thụy Sĩ; nhà sản xuất ống dung môi: Áo</t>
  </si>
  <si>
    <t>Bicalutamide</t>
  </si>
  <si>
    <t>Casodex</t>
  </si>
  <si>
    <t>VN-18149-14</t>
  </si>
  <si>
    <t>Corden Pharma GmbH; đóng gói tại AstraZeneca UK Limited</t>
  </si>
  <si>
    <t xml:space="preserve">Đức, đóng gói Anh </t>
  </si>
  <si>
    <t>Bisoprolol</t>
  </si>
  <si>
    <t>Concor Cor</t>
  </si>
  <si>
    <t>VN-18023-14</t>
  </si>
  <si>
    <t>Merck KGaA; đóng gói bởi Merck KGaA &amp; Co., Werk Spittal</t>
  </si>
  <si>
    <t>CSSX: Đức; CSĐG: Áo</t>
  </si>
  <si>
    <t>Brinzolamid</t>
  </si>
  <si>
    <t>1%</t>
  </si>
  <si>
    <t>Azopt</t>
  </si>
  <si>
    <t>VN-9921-10</t>
  </si>
  <si>
    <t>Alcon Research, Ltd.</t>
  </si>
  <si>
    <t>Budesonid</t>
  </si>
  <si>
    <t>500mcg/2ml</t>
  </si>
  <si>
    <t>Pulmicort Respules</t>
  </si>
  <si>
    <t>Hỗn dịch khí dung dùng để hít</t>
  </si>
  <si>
    <t>VN-19559-16</t>
  </si>
  <si>
    <t>AstraZeneca AB</t>
  </si>
  <si>
    <t>Thụy Điển</t>
  </si>
  <si>
    <t>Budesonide+Formoterol</t>
  </si>
  <si>
    <t>Mỗi liều phóng thích chứa: Budesonid 160mcg; Formoterol fumarate dihydrate 4,5mcg</t>
  </si>
  <si>
    <t>Symbicort Turbuhaler</t>
  </si>
  <si>
    <t>Thuốc bột để hít</t>
  </si>
  <si>
    <t>VN-20379-17</t>
  </si>
  <si>
    <t>50IU/ml</t>
  </si>
  <si>
    <t>Miacalcic</t>
  </si>
  <si>
    <t>VN-17766-14</t>
  </si>
  <si>
    <t>Novartis Pharma Stein AG</t>
  </si>
  <si>
    <t xml:space="preserve">Cefoperazon + sulbactam*
</t>
  </si>
  <si>
    <t>500mg; 500mg</t>
  </si>
  <si>
    <t>Sulperazone</t>
  </si>
  <si>
    <t>VN-16853-13</t>
  </si>
  <si>
    <t>Cefuroxime</t>
  </si>
  <si>
    <t>125mg</t>
  </si>
  <si>
    <t>Zinnat Suspension</t>
  </si>
  <si>
    <t>Cốm pha  hỗn dịch uống</t>
  </si>
  <si>
    <t>VN-20513-17</t>
  </si>
  <si>
    <t>Glaxo Operations UK Ltd</t>
  </si>
  <si>
    <t>Celebrex</t>
  </si>
  <si>
    <t>VN-20332-17</t>
  </si>
  <si>
    <t>Pfizer pharmaceuticals LLC ; Packed by R-Pharm Germany GmbH</t>
  </si>
  <si>
    <t>Mỹ, Đóng gói Đức</t>
  </si>
  <si>
    <t>400mg/200ml</t>
  </si>
  <si>
    <t>Ciprobay 400mg</t>
  </si>
  <si>
    <t>VN-19012-15</t>
  </si>
  <si>
    <t>Bayer Pharma AG</t>
  </si>
  <si>
    <t>15g, 0.05%</t>
  </si>
  <si>
    <t>Dermovate Cream</t>
  </si>
  <si>
    <t>Kem bôi</t>
  </si>
  <si>
    <t>VN-19165-15</t>
  </si>
  <si>
    <t>Clobetasol Butyrat</t>
  </si>
  <si>
    <t>5g , 0.05%</t>
  </si>
  <si>
    <t>Eumovate Cream</t>
  </si>
  <si>
    <t xml:space="preserve">Kem bôi ngoài da </t>
  </si>
  <si>
    <t>VN-18307-14</t>
  </si>
  <si>
    <t>Cyclosporine</t>
  </si>
  <si>
    <t>Sandimmun Neoral 25mg</t>
  </si>
  <si>
    <t>VN-14760-12</t>
  </si>
  <si>
    <t>Catalent Germany Eberbach GmbH</t>
  </si>
  <si>
    <t xml:space="preserve">Dapagliflozin (dưới dạng Dapagliflozin propanediol monohydrat) </t>
  </si>
  <si>
    <t>Forxiga</t>
  </si>
  <si>
    <t>VN3-2-15</t>
  </si>
  <si>
    <t>AstraZeneca Pharmaceuticals LP; đóng gói Bristol Myers Squibb S.r.l</t>
  </si>
  <si>
    <t>Mỹ đóng gói Ý</t>
  </si>
  <si>
    <t>Dịch chiết ginkgo biloba</t>
  </si>
  <si>
    <t>Tanakan</t>
  </si>
  <si>
    <t>VN-16289-13</t>
  </si>
  <si>
    <t>Beaufour Ipsen Industrie</t>
  </si>
  <si>
    <t>Voltaren</t>
  </si>
  <si>
    <t>VN-16847-13</t>
  </si>
  <si>
    <t>Delpharm Huningue S.A.S</t>
  </si>
  <si>
    <t>Diclofenac Natri</t>
  </si>
  <si>
    <t>Viên nén phóng thích chậm</t>
  </si>
  <si>
    <t>VN-11972-11</t>
  </si>
  <si>
    <t>Novartis Farma S.p.A</t>
  </si>
  <si>
    <t>Diclofenac natri</t>
  </si>
  <si>
    <t>75mg/3ml</t>
  </si>
  <si>
    <t>Voltaren 75mg/3ml</t>
  </si>
  <si>
    <t>VN-20041-16</t>
  </si>
  <si>
    <t>Lek Pharmaceuticals d.d.</t>
  </si>
  <si>
    <t>Dutasteride</t>
  </si>
  <si>
    <t>0.5mg</t>
  </si>
  <si>
    <t>Avodart</t>
  </si>
  <si>
    <t>VN-17445-13</t>
  </si>
  <si>
    <t>GlaxoSmithKline Pharmaceuticals SA</t>
  </si>
  <si>
    <t>Epirubicin Hydrochlorid</t>
  </si>
  <si>
    <t>Farmorubicina</t>
  </si>
  <si>
    <t>Bột pha tiêm, có kèm dung môi</t>
  </si>
  <si>
    <t>VN-20840-17</t>
  </si>
  <si>
    <t>Actavis Italy S.P.A</t>
  </si>
  <si>
    <t>VN-20841-17</t>
  </si>
  <si>
    <t>Esomeprazole magnesium  trihydrate</t>
  </si>
  <si>
    <t>Nexium Mups</t>
  </si>
  <si>
    <t xml:space="preserve">Viên nén kháng dịch dạ dày </t>
  </si>
  <si>
    <t xml:space="preserve">VN-19782-16 </t>
  </si>
  <si>
    <t>Esomeprazole sodium</t>
  </si>
  <si>
    <t>Nexium</t>
  </si>
  <si>
    <t>Bột pha dung dịch tiêm/truyền tĩnh mạch</t>
  </si>
  <si>
    <t>VN-15719-12</t>
  </si>
  <si>
    <t>Everolinus</t>
  </si>
  <si>
    <t>Afinitor 10mg</t>
  </si>
  <si>
    <t>VN-20042-16</t>
  </si>
  <si>
    <t>Fluticason propionat</t>
  </si>
  <si>
    <t>0.5mg/2ml</t>
  </si>
  <si>
    <t>Flixotide Nebules 0.5mg/2ml</t>
  </si>
  <si>
    <t>Hỗn dịch hít khí dung</t>
  </si>
  <si>
    <t>VN-18309-14</t>
  </si>
  <si>
    <t>GlaxoSmithKline Australia Pty., Ltd</t>
  </si>
  <si>
    <t>Fulvestrant</t>
  </si>
  <si>
    <t>50mg/ml</t>
  </si>
  <si>
    <t>Faslodex</t>
  </si>
  <si>
    <t>VN-19561-16</t>
  </si>
  <si>
    <t>Vetter Pharma - Fertigung GmbH &amp; Co.KG; Đóng gói tại AstraZeneca UK Limited</t>
  </si>
  <si>
    <t>Gabapentin</t>
  </si>
  <si>
    <t>Neurontin</t>
  </si>
  <si>
    <t xml:space="preserve"> Viên nang, ép vỉ</t>
  </si>
  <si>
    <t>VN-16857-13</t>
  </si>
  <si>
    <t xml:space="preserve">Gadodiamid
</t>
  </si>
  <si>
    <t>2870mg/10ml</t>
  </si>
  <si>
    <t>Omniscan</t>
  </si>
  <si>
    <t>VN-19545-16</t>
  </si>
  <si>
    <t>GE Healthcare Ireland</t>
  </si>
  <si>
    <t xml:space="preserve">Gadoxetate disodium </t>
  </si>
  <si>
    <t>0,25mmol/1ml</t>
  </si>
  <si>
    <t>Primovist</t>
  </si>
  <si>
    <t>VN2-197-13</t>
  </si>
  <si>
    <t>Gefitinib</t>
  </si>
  <si>
    <t>Iressa</t>
  </si>
  <si>
    <t>VN-20652-17</t>
  </si>
  <si>
    <t>AstraZeneca UK Limited</t>
  </si>
  <si>
    <t>Gliclazid</t>
  </si>
  <si>
    <t>Diamicron MR</t>
  </si>
  <si>
    <t>Viên nén phóng thích có kiểm sóat</t>
  </si>
  <si>
    <t>VN-20549-17</t>
  </si>
  <si>
    <t>Diamicron MR 60mg</t>
  </si>
  <si>
    <t>Viên nén phóng thích có kiểm soát</t>
  </si>
  <si>
    <t>VN-20796-17</t>
  </si>
  <si>
    <t>Goserelin</t>
  </si>
  <si>
    <t>3.6mg</t>
  </si>
  <si>
    <t>Zoladex</t>
  </si>
  <si>
    <t>Thuốc tiêm dưới da (cấy phóng thích chậm)</t>
  </si>
  <si>
    <t>VN-20226-17</t>
  </si>
  <si>
    <t>AstraZeneca UK Ltd.</t>
  </si>
  <si>
    <t>Imatinib</t>
  </si>
  <si>
    <t>Glivec 100mg</t>
  </si>
  <si>
    <t>VN2-490-16</t>
  </si>
  <si>
    <t>Novartis Pharma Produktions GmbH</t>
  </si>
  <si>
    <t xml:space="preserve">NATRILIX SR </t>
  </si>
  <si>
    <t>viên bao phim phóng thích chậm</t>
  </si>
  <si>
    <t>VN-16509-13</t>
  </si>
  <si>
    <t>Iohexol</t>
  </si>
  <si>
    <t>Iohexol, Iod 300mg/ml</t>
  </si>
  <si>
    <t xml:space="preserve">Omnipaque </t>
  </si>
  <si>
    <t>VN-10687-10</t>
  </si>
  <si>
    <t>Iopromid</t>
  </si>
  <si>
    <t>623.40mg/ml, 100ml</t>
  </si>
  <si>
    <t xml:space="preserve">Ultravist 300 </t>
  </si>
  <si>
    <t>Dung dịch tiêm hoặc tiêm truyền</t>
  </si>
  <si>
    <t>VN-14922-12</t>
  </si>
  <si>
    <t>Procoralan</t>
  </si>
  <si>
    <t>VN-15960-12</t>
  </si>
  <si>
    <t>7.5mg</t>
  </si>
  <si>
    <t>VN-15961-12</t>
  </si>
  <si>
    <t>Levodopa+ Carbidopa + Entacapone</t>
  </si>
  <si>
    <t>100mg/25mg/200mg</t>
  </si>
  <si>
    <t>Stalevo 100/25/200</t>
  </si>
  <si>
    <t>VN-18400-14</t>
  </si>
  <si>
    <t>Orion Corporation</t>
  </si>
  <si>
    <t>Phần Lan</t>
  </si>
  <si>
    <t>Loxoprofen</t>
  </si>
  <si>
    <t>60mg loxoprofen sodium</t>
  </si>
  <si>
    <t>Japrolox</t>
  </si>
  <si>
    <t>VN-15416-12</t>
  </si>
  <si>
    <t>Daiichi Sankyo Propharma Co., Ltd., Hiratsuka Plant. (Packing Company: OLIC (Thailand) Limited)</t>
  </si>
  <si>
    <t>Metformin + Glibenclamide</t>
  </si>
  <si>
    <t>500mg/2,5mg</t>
  </si>
  <si>
    <t>Glucovance 500mg/2,5mg</t>
  </si>
  <si>
    <t>VN-20022-16</t>
  </si>
  <si>
    <t>500mg/5mg</t>
  </si>
  <si>
    <t>Glucovance 500mg/5mg</t>
  </si>
  <si>
    <t>VN-20023-16</t>
  </si>
  <si>
    <t>Methyl Prednisolon</t>
  </si>
  <si>
    <t>Solu-Medrol</t>
  </si>
  <si>
    <t>VN-15107-12</t>
  </si>
  <si>
    <t xml:space="preserve">Pharmacia &amp; Upjohn Company </t>
  </si>
  <si>
    <t>VN-20331-17</t>
  </si>
  <si>
    <t>Pfizer Manufacturing Belgium NV</t>
  </si>
  <si>
    <t>Bỉ</t>
  </si>
  <si>
    <t>Metoprolol succinat</t>
  </si>
  <si>
    <t>Metoprolol succinat 23,75mg (tương đương với Metoprolol tartrate 25mg)</t>
  </si>
  <si>
    <t>Betaloc Zok 25mg</t>
  </si>
  <si>
    <t>Viên nén phóng thích kéo dài</t>
  </si>
  <si>
    <t>VN-17243-13</t>
  </si>
  <si>
    <t>Metoprolol succinat 47,5mg (tương đương với Metoprolol tartrate 50mg)</t>
  </si>
  <si>
    <t>Betaloc Zok 50mg</t>
  </si>
  <si>
    <t>VN-17244-13</t>
  </si>
  <si>
    <t xml:space="preserve">0,5% </t>
  </si>
  <si>
    <t>Vigamox</t>
  </si>
  <si>
    <t>VN-15707-12</t>
  </si>
  <si>
    <t>Avelox</t>
  </si>
  <si>
    <t>VN-19011-15</t>
  </si>
  <si>
    <t>400mg/250ml</t>
  </si>
  <si>
    <t>VN-18602-15</t>
  </si>
  <si>
    <t>Nebivolol</t>
  </si>
  <si>
    <t xml:space="preserve">Nebilet </t>
  </si>
  <si>
    <t>VN-19377-15</t>
  </si>
  <si>
    <t>Berlin Chemie AG - Đức</t>
  </si>
  <si>
    <t>Nifedipine</t>
  </si>
  <si>
    <t>Adalat LA 30mg</t>
  </si>
  <si>
    <t>VN-20385-17</t>
  </si>
  <si>
    <t>Nimotop</t>
  </si>
  <si>
    <t>VN-20232-17</t>
  </si>
  <si>
    <t>Octreotide</t>
  </si>
  <si>
    <t>0,1mg/1ml</t>
  </si>
  <si>
    <t>Sandostatin</t>
  </si>
  <si>
    <t>VN-17538-13</t>
  </si>
  <si>
    <t>Olopatadine Hydrochloride</t>
  </si>
  <si>
    <t xml:space="preserve">0,2% </t>
  </si>
  <si>
    <t>Pataday</t>
  </si>
  <si>
    <t xml:space="preserve">VN-13472-11 </t>
  </si>
  <si>
    <t>Perindopril arginin</t>
  </si>
  <si>
    <t>Coversyl 10mg</t>
  </si>
  <si>
    <t xml:space="preserve">VN-17086-13    </t>
  </si>
  <si>
    <t>5 mg</t>
  </si>
  <si>
    <t>Coversyl 5mg</t>
  </si>
  <si>
    <t>VN-17087-13</t>
  </si>
  <si>
    <t>3g/ 15ml</t>
  </si>
  <si>
    <t>Nootropil 3g/15ml</t>
  </si>
  <si>
    <t>VN-19960-16</t>
  </si>
  <si>
    <t>Aesica Pharmaceuticals S.R.L</t>
  </si>
  <si>
    <t>Nootropil</t>
  </si>
  <si>
    <t>VN-17717-14</t>
  </si>
  <si>
    <t>UCB Pharma.S.A</t>
  </si>
  <si>
    <t>Ranibizumab</t>
  </si>
  <si>
    <t>2,3mg/0,23ml</t>
  </si>
  <si>
    <t>Lucentis</t>
  </si>
  <si>
    <t>VN-16852-13</t>
  </si>
  <si>
    <t>Rivaroxaban</t>
  </si>
  <si>
    <t>Xarelto</t>
  </si>
  <si>
    <t>VN-13506-11</t>
  </si>
  <si>
    <t>15 mg</t>
  </si>
  <si>
    <t>VN-19013-15</t>
  </si>
  <si>
    <t>VN-19014-15</t>
  </si>
  <si>
    <t>10 mg/ml x 5ml</t>
  </si>
  <si>
    <t>Esmeron</t>
  </si>
  <si>
    <t>VN-17751-14</t>
  </si>
  <si>
    <t>Hameln Pharmaceuticals GmbH; đóng gói &amp; xuất xưởng: N.V. Organon</t>
  </si>
  <si>
    <t>Đức; đóng gói Hà Lan</t>
  </si>
  <si>
    <t>Crestor 10mg</t>
  </si>
  <si>
    <t>VN-18150-14</t>
  </si>
  <si>
    <t>IPR Pharmaceuticals INC., đóng gói AstraZeneca UK Limited</t>
  </si>
  <si>
    <t>Mỹ, đóng gói Anh</t>
  </si>
  <si>
    <t>100mcg/liều</t>
  </si>
  <si>
    <t>Ventolin Inhaler</t>
  </si>
  <si>
    <t>Bình xịt</t>
  </si>
  <si>
    <t>Hỗn dịch xịt qua bình định liều điều áp</t>
  </si>
  <si>
    <t>VN-18791-15</t>
  </si>
  <si>
    <t>Glaxo Wellcome S.A; đóng gói tại GlaxoSmithKline Australia Pty., Ltd</t>
  </si>
  <si>
    <t>Tây Ban Nha, đóng gói Úc</t>
  </si>
  <si>
    <t>Salmeterol xinafoat + fluticason propionat</t>
  </si>
  <si>
    <t>125mcg/liều + 25mcg/liều</t>
  </si>
  <si>
    <t>Seretide Evohaler DC 25/125mcg</t>
  </si>
  <si>
    <t>Thuốc phun mù hệ hỗn dịch để hít qua đường miệng</t>
  </si>
  <si>
    <t>VN-15448-12</t>
  </si>
  <si>
    <t>Glaxo Wellcome SA</t>
  </si>
  <si>
    <t xml:space="preserve"> 250mcg/liều + 25mcg/liều</t>
  </si>
  <si>
    <t>Seretide Evohaler DC 25/250mcg</t>
  </si>
  <si>
    <t>VN-14683-12</t>
  </si>
  <si>
    <t>Saxagliptin</t>
  </si>
  <si>
    <t>Onglyza</t>
  </si>
  <si>
    <t>VN-17250-13</t>
  </si>
  <si>
    <t>AstraZeneca Pharmaceuticals LP (Tên nhà sản xuất cũ Bristol-Myers Squibb); đóng gói Bristol Myers Squibb S.r.l</t>
  </si>
  <si>
    <t xml:space="preserve">Sevorane </t>
  </si>
  <si>
    <t>Dung dịch hít</t>
  </si>
  <si>
    <t>VN-19755-16</t>
  </si>
  <si>
    <t>Aesica Queenborough Ltd</t>
  </si>
  <si>
    <t>Nolvadex</t>
  </si>
  <si>
    <t>VN-13483-11</t>
  </si>
  <si>
    <t>Ticagrelor</t>
  </si>
  <si>
    <t>90mg</t>
  </si>
  <si>
    <t>Brilinta</t>
  </si>
  <si>
    <t>VN-19006-15</t>
  </si>
  <si>
    <t>3 mg/ml</t>
  </si>
  <si>
    <t>Tobrex</t>
  </si>
  <si>
    <t>Dung dịch nhỏ mắt vô khuẩn</t>
  </si>
  <si>
    <t>VN-19385-15</t>
  </si>
  <si>
    <t>Trimebutine maleate</t>
  </si>
  <si>
    <t>Debridat</t>
  </si>
  <si>
    <t>VN-13803-11</t>
  </si>
  <si>
    <t>Farmea</t>
  </si>
  <si>
    <t>Trimetazidin MR</t>
  </si>
  <si>
    <t>35mg</t>
  </si>
  <si>
    <t>Vastarel MR</t>
  </si>
  <si>
    <t>viên nén bao phim giải phóng có biến đổi</t>
  </si>
  <si>
    <t>VN-17735-14</t>
  </si>
  <si>
    <t>Vildagliptin+metformin</t>
  </si>
  <si>
    <t>50mg+1000mg</t>
  </si>
  <si>
    <t>Galvus Met 50mg/1000mg</t>
  </si>
  <si>
    <t>VN-19291-15</t>
  </si>
  <si>
    <t>Zoledronic Acid</t>
  </si>
  <si>
    <t>Aclasta</t>
  </si>
  <si>
    <t>Dung dịch truyền tĩnh mạch 5mg/100ml</t>
  </si>
  <si>
    <t>VN-19294-15</t>
  </si>
  <si>
    <t>Piribedil</t>
  </si>
  <si>
    <t xml:space="preserve">Trivastal Retard
</t>
  </si>
  <si>
    <t>Viên nén bao đường giải phóng chậm</t>
  </si>
  <si>
    <t>VN-16822-13</t>
  </si>
  <si>
    <t>Les Laboratoires Servier</t>
  </si>
  <si>
    <t>Fentanyl 25mcg/h</t>
  </si>
  <si>
    <t>4,2mg/miếng</t>
  </si>
  <si>
    <t>Durogesic 25mcg/h</t>
  </si>
  <si>
    <t>Miếng</t>
  </si>
  <si>
    <t>Miếng dán</t>
  </si>
  <si>
    <t>VN-19680-16</t>
  </si>
  <si>
    <t>Janssen Pharmaceutica N.V</t>
  </si>
  <si>
    <t>Alfuzosin HCL</t>
  </si>
  <si>
    <t>XATRAL XL 10MG</t>
  </si>
  <si>
    <t>VN-14355-11</t>
  </si>
  <si>
    <t>Sanofi Winthrop Industrie</t>
  </si>
  <si>
    <t>Amiodaron</t>
  </si>
  <si>
    <t>150mg/3ml</t>
  </si>
  <si>
    <t>CORDARONE 150MG/3ML</t>
  </si>
  <si>
    <t xml:space="preserve">VN-20734-17 </t>
  </si>
  <si>
    <t>PLAVIX 75MG</t>
  </si>
  <si>
    <t xml:space="preserve">VN-16229-13 </t>
  </si>
  <si>
    <t>Clopidogrel + Acetyl salicylic acid</t>
  </si>
  <si>
    <t>75mg+100mg</t>
  </si>
  <si>
    <t xml:space="preserve">DUOPLAVIN </t>
  </si>
  <si>
    <t>VN-14356-11</t>
  </si>
  <si>
    <t>Drotaverin hydrochloride</t>
  </si>
  <si>
    <t>NO-SPA 40MG/2ML</t>
  </si>
  <si>
    <t>VN-14353-11</t>
  </si>
  <si>
    <t>Chinoin Pharmaceutical &amp; Chemical Works Private Co.,Ltd.</t>
  </si>
  <si>
    <t xml:space="preserve">NO-SPA FORTE </t>
  </si>
  <si>
    <t>VN-18876-15</t>
  </si>
  <si>
    <t>Enoxaparin</t>
  </si>
  <si>
    <t xml:space="preserve">LOVENOX </t>
  </si>
  <si>
    <t>Dung dịch tiêm đóng sẵn trong bơm tiêm</t>
  </si>
  <si>
    <t>QLSP-892-15</t>
  </si>
  <si>
    <t>QLSP-893-15</t>
  </si>
  <si>
    <t>Insulin glargine (chậm)</t>
  </si>
  <si>
    <t>100UI/1ml; 3ml</t>
  </si>
  <si>
    <t>LANTUS SOLOSTAR 100UI/ML</t>
  </si>
  <si>
    <t>Bút tiêm</t>
  </si>
  <si>
    <t>Dung dịch tiêm trong bút tiêm nạp sẵn</t>
  </si>
  <si>
    <t xml:space="preserve">QLSP-857-15
</t>
  </si>
  <si>
    <t>Sanofi-Aventis Deutschland GmbH</t>
  </si>
  <si>
    <t>Insulin nhanh</t>
  </si>
  <si>
    <t xml:space="preserve">APIDRA SOLOSTAR </t>
  </si>
  <si>
    <t>QLSP-915-16</t>
  </si>
  <si>
    <t>Sanofi - Aventis Deutschland GmbH</t>
  </si>
  <si>
    <t xml:space="preserve">APROVEL </t>
  </si>
  <si>
    <t>VN-16719-13</t>
  </si>
  <si>
    <t>Irbesartan + Hydrochlorothiazid</t>
  </si>
  <si>
    <t>150mg+12,5mg</t>
  </si>
  <si>
    <t xml:space="preserve">COAPROVEL </t>
  </si>
  <si>
    <t xml:space="preserve">VN-16721-13 </t>
  </si>
  <si>
    <t>Teicoplanin</t>
  </si>
  <si>
    <t xml:space="preserve">TARGOSID </t>
  </si>
  <si>
    <t xml:space="preserve">Bột đông khô pha tiêm
</t>
  </si>
  <si>
    <t xml:space="preserve">VN-19906-16 </t>
  </si>
  <si>
    <t>Sanofi S.p.A</t>
  </si>
  <si>
    <t>Valproat Natri + Valproic acid</t>
  </si>
  <si>
    <t>DEPAKINE CHRONO</t>
  </si>
  <si>
    <t>viên nén bao phim phóng thích kéo dài</t>
  </si>
  <si>
    <t>VN-16477-13</t>
  </si>
  <si>
    <t>Acid tranexamic</t>
  </si>
  <si>
    <t>Transamin Injection</t>
  </si>
  <si>
    <t>VN-11004-10</t>
  </si>
  <si>
    <t>Olic Ltd.</t>
  </si>
  <si>
    <t>Thái Lan</t>
  </si>
  <si>
    <t>Transamin tablets</t>
  </si>
  <si>
    <t>VN-17416-13</t>
  </si>
  <si>
    <t>Fosfomycin</t>
  </si>
  <si>
    <t>Fosmicin for I.V.Use 1g</t>
  </si>
  <si>
    <t>VN-13784-11</t>
  </si>
  <si>
    <t>Meiji Seika Pharma Co., Ltd</t>
  </si>
  <si>
    <t>Peptide (Cerebrolysin Concentrate)</t>
  </si>
  <si>
    <t>10ml</t>
  </si>
  <si>
    <t xml:space="preserve">Cerebrolysin 
</t>
  </si>
  <si>
    <t>QLSP-845-15</t>
  </si>
  <si>
    <t>* Ever Pharma Jena GmbH
* Ever Neuro Pharma GmbH</t>
  </si>
  <si>
    <t>* Đức
* Áo</t>
  </si>
  <si>
    <t>1500mg</t>
  </si>
  <si>
    <t xml:space="preserve">Viartril - S
</t>
  </si>
  <si>
    <t>VN-14800-12</t>
  </si>
  <si>
    <t xml:space="preserve">Rottapharm Ltd </t>
  </si>
  <si>
    <t>500mg/ 5ml</t>
  </si>
  <si>
    <t>Tanganil 500mg</t>
  </si>
  <si>
    <t>Dung dịch tiêm tĩnh mạch</t>
  </si>
  <si>
    <t>VN-18066-14</t>
  </si>
  <si>
    <t>500ml + 7,58%</t>
  </si>
  <si>
    <t>Morihepamin</t>
  </si>
  <si>
    <t>VN-17215-13</t>
  </si>
  <si>
    <t>Ay Pharmaceuticals Co., Ltd</t>
  </si>
  <si>
    <t>Alteplase</t>
  </si>
  <si>
    <t xml:space="preserve">Actilyse </t>
  </si>
  <si>
    <t>Bột đông khô và dung môi pha tiêm truyền</t>
  </si>
  <si>
    <t>QLSP-948-16</t>
  </si>
  <si>
    <t>Boehringer Ingelheim Pharma GmbH &amp; Co. KG</t>
  </si>
  <si>
    <t>100mg/ 4ml</t>
  </si>
  <si>
    <t>Avastin</t>
  </si>
  <si>
    <t>Dung dịch đậm đặc để pha dung dịch tiêm truyền</t>
  </si>
  <si>
    <t xml:space="preserve">VN-15050-12 </t>
  </si>
  <si>
    <t>400mg/ 16ml</t>
  </si>
  <si>
    <t xml:space="preserve">VN-15051-12 </t>
  </si>
  <si>
    <t xml:space="preserve">Velcade </t>
  </si>
  <si>
    <t>VN2-327-15</t>
  </si>
  <si>
    <t>BSP Pharmaceuticals S.r.l. (sản xuất và đóng gói sơ cấp); cơ sở đóng gói thứ cấp và xuất xưởng: Janssen Pharmaceutica N.V</t>
  </si>
  <si>
    <t>Sản xuất và đóng gói sơ cấp: Ý; cơ sở đóng gói thứ cấp và xuất xưởng: Bỉ</t>
  </si>
  <si>
    <t>Bromhexin Hydroclorid</t>
  </si>
  <si>
    <t>Bisolvon tablets</t>
  </si>
  <si>
    <t>VN-15737-12</t>
  </si>
  <si>
    <t>PT Boehringer Ingelheim Indonesia</t>
  </si>
  <si>
    <t>Cinnarizin</t>
  </si>
  <si>
    <t>Stugeron</t>
  </si>
  <si>
    <t xml:space="preserve">VN-14218-11 </t>
  </si>
  <si>
    <t>OLIC (Thailand) Ltd.</t>
  </si>
  <si>
    <t>Clarithromycin</t>
  </si>
  <si>
    <t>125mg/ 5ml</t>
  </si>
  <si>
    <t>Klacid</t>
  </si>
  <si>
    <t>Cốm pha hỗn dịch uống</t>
  </si>
  <si>
    <t>VN-16101-13</t>
  </si>
  <si>
    <t>PT. Abbott Indonesia</t>
  </si>
  <si>
    <t>Desmopressin</t>
  </si>
  <si>
    <t>0,089mg (0,1mg)</t>
  </si>
  <si>
    <t>Minirin</t>
  </si>
  <si>
    <t>VN-18893-15</t>
  </si>
  <si>
    <t>Ferring International Center S.A.</t>
  </si>
  <si>
    <t>Motilium-M</t>
  </si>
  <si>
    <t>VN-14215-11</t>
  </si>
  <si>
    <t>1mg/ ml</t>
  </si>
  <si>
    <t xml:space="preserve">Motilium </t>
  </si>
  <si>
    <t>hỗn dịch</t>
  </si>
  <si>
    <t xml:space="preserve">VN-13739-11 </t>
  </si>
  <si>
    <t>Tarceva (Đóng gói: F. Hoffmann-La Roche Ltd. - Thụy Sỹ)</t>
  </si>
  <si>
    <t xml:space="preserve">VN-11870-11 </t>
  </si>
  <si>
    <t>F.Hoffmann-La Roche Ltd</t>
  </si>
  <si>
    <t>Tarceva</t>
  </si>
  <si>
    <t>VN-17941-14</t>
  </si>
  <si>
    <t>Roche S.p.A</t>
  </si>
  <si>
    <t>2000 IU/ 0,5 ml</t>
  </si>
  <si>
    <t>Eprex 2000 U</t>
  </si>
  <si>
    <t>QLSP-971-16</t>
  </si>
  <si>
    <t>CiLag AG</t>
  </si>
  <si>
    <t>4000 IU/ 0,4 ml</t>
  </si>
  <si>
    <t>Eprex 4000 U</t>
  </si>
  <si>
    <t>QLSP-975-16</t>
  </si>
  <si>
    <t>145mg</t>
  </si>
  <si>
    <t xml:space="preserve">Lipanthyl NT 145mg </t>
  </si>
  <si>
    <t xml:space="preserve">VN-13224-11 </t>
  </si>
  <si>
    <t>Fournier Laboratories Ireland Limited</t>
  </si>
  <si>
    <t>Lipanthyl Supra 160mg</t>
  </si>
  <si>
    <t xml:space="preserve">VN-15514-12 </t>
  </si>
  <si>
    <t>Recipharm Fontaine</t>
  </si>
  <si>
    <t>Fluorometholone</t>
  </si>
  <si>
    <t>0,2mg/ ml</t>
  </si>
  <si>
    <t>Flumetholon 0,02</t>
  </si>
  <si>
    <t>VN-18451-14</t>
  </si>
  <si>
    <t xml:space="preserve">Santen Pharmaceutical Co., Ltd- Nhà máy Shiga </t>
  </si>
  <si>
    <t>Flumetholon 0,1</t>
  </si>
  <si>
    <t>VN-18452-14</t>
  </si>
  <si>
    <t>Golimumab</t>
  </si>
  <si>
    <t>50mg/ 0,5ml</t>
  </si>
  <si>
    <t>Simponi</t>
  </si>
  <si>
    <t>QLSP-H02-1041-17</t>
  </si>
  <si>
    <t>Baxter Pharmaceutical Solution LLC; Cơ sở đóng gói và xuất xưởng: Cilag AG</t>
  </si>
  <si>
    <t>Mỹ; Đóng gói và xuất xưởng: Thụy Sỹ</t>
  </si>
  <si>
    <t>100mg/ 5ml</t>
  </si>
  <si>
    <t>Brufen</t>
  </si>
  <si>
    <t>VN-12140-11</t>
  </si>
  <si>
    <t>Tanatril 5mg</t>
  </si>
  <si>
    <t xml:space="preserve">VN-13231-11 </t>
  </si>
  <si>
    <t>P.T. Tanabe Indonesia</t>
  </si>
  <si>
    <t xml:space="preserve">Remicade </t>
  </si>
  <si>
    <t>QLSP-970-16</t>
  </si>
  <si>
    <t>Cilag AG (Cơ sở xuất xưởng: Janssen Biologics B.V.)</t>
  </si>
  <si>
    <t>Thụy Sỹ (xuất xưởng: Hà Lan)</t>
  </si>
  <si>
    <t>Insulin 30/70</t>
  </si>
  <si>
    <t>100U/ ml</t>
  </si>
  <si>
    <t xml:space="preserve">NovoMix® 30 FlexPen </t>
  </si>
  <si>
    <t>QLSP-0793-14</t>
  </si>
  <si>
    <t>Ketoconazol</t>
  </si>
  <si>
    <t>20mg/ g</t>
  </si>
  <si>
    <t xml:space="preserve">Nizoral cream </t>
  </si>
  <si>
    <t>cream</t>
  </si>
  <si>
    <t xml:space="preserve">VN-13197-11 </t>
  </si>
  <si>
    <t>Losartan Hydrochlorothiazide</t>
  </si>
  <si>
    <t>50mg + 12,5mg</t>
  </si>
  <si>
    <t>Hyzaar 50mg/12.5mg</t>
  </si>
  <si>
    <t>VN-20812-17</t>
  </si>
  <si>
    <t>Merck Sharp &amp; Dohme Ltd.</t>
  </si>
  <si>
    <t>Methoxy polyethylene glycol-epoetin beta</t>
  </si>
  <si>
    <t>50mcg/ 0,3ml</t>
  </si>
  <si>
    <t>Mircera</t>
  </si>
  <si>
    <t>QLSP-1050-17</t>
  </si>
  <si>
    <t>Miconazol</t>
  </si>
  <si>
    <t>200mg/ 10g</t>
  </si>
  <si>
    <t>Daktarin oral gel</t>
  </si>
  <si>
    <t>Gel rơ miệng</t>
  </si>
  <si>
    <t>VN-14214-11</t>
  </si>
  <si>
    <t>Mirtazapin</t>
  </si>
  <si>
    <t>Remeron 30</t>
  </si>
  <si>
    <t>VN-13787-11</t>
  </si>
  <si>
    <t>N.V. Organon</t>
  </si>
  <si>
    <t>Mycophenolate mofetil</t>
  </si>
  <si>
    <t>Cellcept</t>
  </si>
  <si>
    <t xml:space="preserve">VN-9657-10 </t>
  </si>
  <si>
    <t xml:space="preserve">VN-11029-10 </t>
  </si>
  <si>
    <t>Natri hyaluronat</t>
  </si>
  <si>
    <t>Sanlein 0,1</t>
  </si>
  <si>
    <t xml:space="preserve">VN-17157-13  </t>
  </si>
  <si>
    <t xml:space="preserve">Santen Pharmaceutical Co. Ltd. </t>
  </si>
  <si>
    <t>15mg/ 5ml</t>
  </si>
  <si>
    <t>Oflovid</t>
  </si>
  <si>
    <t>VN-19341-15</t>
  </si>
  <si>
    <t xml:space="preserve">Santen Pharmaceutical Co., Ltd.- Nhà máy Noto </t>
  </si>
  <si>
    <t>Oseltamivir</t>
  </si>
  <si>
    <t>Tamiflu</t>
  </si>
  <si>
    <t xml:space="preserve">VN-16262-13 </t>
  </si>
  <si>
    <t>Paracetamol +Tramadol</t>
  </si>
  <si>
    <t>325mg + 37,5mg</t>
  </si>
  <si>
    <t xml:space="preserve">Ultracet </t>
  </si>
  <si>
    <t xml:space="preserve">viên nén </t>
  </si>
  <si>
    <t>VN-16803-13</t>
  </si>
  <si>
    <t>Janssen Korea Ltd.</t>
  </si>
  <si>
    <t>Pemirolast kali</t>
  </si>
  <si>
    <t>Alegysal</t>
  </si>
  <si>
    <t>VN-17584-13</t>
  </si>
  <si>
    <t>Pramipexole HCl</t>
  </si>
  <si>
    <t xml:space="preserve">Sifrol </t>
  </si>
  <si>
    <t>VN-20132-16</t>
  </si>
  <si>
    <t>Boehringer Ingelheim Pharma GmbH &amp; Co. KG.</t>
  </si>
  <si>
    <t>0,375mg</t>
  </si>
  <si>
    <t xml:space="preserve">VN-17272-13 </t>
  </si>
  <si>
    <t>Racecadotril</t>
  </si>
  <si>
    <t>Hidrasec 30mg Children</t>
  </si>
  <si>
    <t xml:space="preserve">VN-13227-11 </t>
  </si>
  <si>
    <t>Laboratoires Sophartex</t>
  </si>
  <si>
    <t>100mg/ 10ml</t>
  </si>
  <si>
    <t>Mabthera</t>
  </si>
  <si>
    <t>Dung dịch đậm đặc để pha dung dịch truyền</t>
  </si>
  <si>
    <t>QLSP-0756-13</t>
  </si>
  <si>
    <t>500mg/ 50ml</t>
  </si>
  <si>
    <t>QLSP-0757-13</t>
  </si>
  <si>
    <t>2,5mg + 0,5mg</t>
  </si>
  <si>
    <t xml:space="preserve">Combivent </t>
  </si>
  <si>
    <t>VN-19797-16</t>
  </si>
  <si>
    <t>Laboratoire Unither</t>
  </si>
  <si>
    <t>0,5mg</t>
  </si>
  <si>
    <t>Prograf</t>
  </si>
  <si>
    <t>VN-14708-12</t>
  </si>
  <si>
    <t>Astellas Ireland Co., Ltd</t>
  </si>
  <si>
    <t xml:space="preserve">VN-14709-12 </t>
  </si>
  <si>
    <t xml:space="preserve">Micardis </t>
  </si>
  <si>
    <t>VN-18820-15</t>
  </si>
  <si>
    <t>Tocilizumab</t>
  </si>
  <si>
    <t xml:space="preserve">Actemra </t>
  </si>
  <si>
    <t>Dung dịch đậm đặc để tiêm tuyền</t>
  </si>
  <si>
    <t xml:space="preserve">VN-16257-13 </t>
  </si>
  <si>
    <t>Chugai Pharma Manufacturing Co., Ltd</t>
  </si>
  <si>
    <t>Herceptin</t>
  </si>
  <si>
    <t>Bột đông khô để pha dung dịch truyền</t>
  </si>
  <si>
    <t>QLSP-894-15</t>
  </si>
  <si>
    <t>440mg</t>
  </si>
  <si>
    <t>QLSP-1012-17</t>
  </si>
  <si>
    <t>Genentech Inc.</t>
  </si>
  <si>
    <t>Vinorelbin</t>
  </si>
  <si>
    <t>20mg Vinorelbine</t>
  </si>
  <si>
    <t>Navelbine 20mg</t>
  </si>
  <si>
    <t xml:space="preserve">VN-15588-12 </t>
  </si>
  <si>
    <t>Pierre Fabre Medicament production</t>
  </si>
  <si>
    <t>30mg Vinorelbine</t>
  </si>
  <si>
    <t>Navelbine 30mg</t>
  </si>
  <si>
    <t xml:space="preserve">VN-15589-12 </t>
  </si>
  <si>
    <t>STT theo TT 05</t>
  </si>
  <si>
    <t>Cao khô lá thường xuân</t>
  </si>
  <si>
    <t>Pectolvan Ivy</t>
  </si>
  <si>
    <t>35mg/05ml</t>
  </si>
  <si>
    <t>VN-20742-17</t>
  </si>
  <si>
    <t>JSC "Farmak"</t>
  </si>
  <si>
    <t>Ukraine</t>
  </si>
  <si>
    <t>Mã tiền 
Hương phụ 
Mộc hương
Quế chi
Thương truật
Đia liền.</t>
  </si>
  <si>
    <t>Frentine</t>
  </si>
  <si>
    <t>50mg
13mg
 8mg
 3mg
 20mg
 6mg</t>
  </si>
  <si>
    <t>VD-25306-16</t>
  </si>
  <si>
    <t>Công ty CP Dược Phẩm Trung Ương 3</t>
  </si>
  <si>
    <t>Địa long
Hoàng kỳ
 Đương quy
Xích thược
Xuyên khung
Đào nhân
Hồng hoa</t>
  </si>
  <si>
    <t>Lumbrotine</t>
  </si>
  <si>
    <t>100mg 140mg
80mg
60mg 40mg 40mg
40mg</t>
  </si>
  <si>
    <t>V1154-H12-10</t>
  </si>
  <si>
    <t>Actiso , Rau đắng đất,  Bìm bìm</t>
  </si>
  <si>
    <t>Giadogane</t>
  </si>
  <si>
    <t>200mg + 150mg + 16mg</t>
  </si>
  <si>
    <t>VD-17634-12</t>
  </si>
  <si>
    <t>Hải Dương</t>
  </si>
  <si>
    <t xml:space="preserve">Lá sen
Lá vông
Lạc tiên
Tâm sen
Bình vôi             </t>
  </si>
  <si>
    <t>Lopassi</t>
  </si>
  <si>
    <t xml:space="preserve"> 500mg
700mg
500mg
100mg
1000mg</t>
  </si>
  <si>
    <t>V763-H12-10</t>
  </si>
  <si>
    <t>Trường Thọ</t>
  </si>
  <si>
    <t>Đan sâm,  Tam thất, Borneol</t>
  </si>
  <si>
    <t>Thiên sứ hộ tâm đan</t>
  </si>
  <si>
    <t>43,56mg + 8,52mg+ 1,0 mg</t>
  </si>
  <si>
    <t>Viên hoàn giọt</t>
  </si>
  <si>
    <t>VN-20102-16</t>
  </si>
  <si>
    <t>Tasly Pharmaceutical Group., Ltd</t>
  </si>
  <si>
    <t>Đương quy, Xuyên khung, Bạch thược, Thục địa hoàng, Câu đằng, Kê huyết đằng, Hạ khô thảo, Quyết minh tử, Trân châu mẫu, Diên hồ sách, Tế tân</t>
  </si>
  <si>
    <t>Dưỡng huyết thanh não</t>
  </si>
  <si>
    <t>1014mg+1014mg+810.8mg+810.8mg+2027.2mg+2027.2mg+2027.2mg+2027.2mg+1014mg+202mg</t>
  </si>
  <si>
    <t>Thuốc cốm</t>
  </si>
  <si>
    <t xml:space="preserve">Tianjin Tasly Pharm Co., Ltd </t>
  </si>
  <si>
    <t>STT</t>
  </si>
  <si>
    <t>STT
 theo 
HSMT</t>
  </si>
  <si>
    <t>Tên vị thuốc</t>
  </si>
  <si>
    <t>Tên khoa học  của vị thuốc</t>
  </si>
  <si>
    <t>Bộ phận dùng</t>
  </si>
  <si>
    <t>Nguồn gốc</t>
  </si>
  <si>
    <t>Dạng 
Bào chế</t>
  </si>
  <si>
    <t>Phân nhóm</t>
  </si>
  <si>
    <t>Tiêu chuẩn
chất lượng</t>
  </si>
  <si>
    <t>Cơ sở SX</t>
  </si>
  <si>
    <t>Nước SX</t>
  </si>
  <si>
    <t>Số ĐK/GPNK</t>
  </si>
  <si>
    <t>Đơn vị
 tính</t>
  </si>
  <si>
    <t>Thành tiền
(VNĐ)</t>
  </si>
  <si>
    <t>A giao</t>
  </si>
  <si>
    <t>Colla Corii Asini</t>
  </si>
  <si>
    <t>Da</t>
  </si>
  <si>
    <t>Bắc</t>
  </si>
  <si>
    <t>Sao nở hoàn toàn</t>
  </si>
  <si>
    <t>TT 30/2017
/TT-BYT</t>
  </si>
  <si>
    <t>Cty CP Dược TW MEDIPLANTEX</t>
  </si>
  <si>
    <t>1773/BYT-
YDCT</t>
  </si>
  <si>
    <t>kg</t>
  </si>
  <si>
    <t>Ba kích</t>
  </si>
  <si>
    <t>Radix Morindae officinalis</t>
  </si>
  <si>
    <t xml:space="preserve">Rễ </t>
  </si>
  <si>
    <t>Nam</t>
  </si>
  <si>
    <t>Bỏ lõi, phơi khô, chích rượu</t>
  </si>
  <si>
    <t>VD-19516-13</t>
  </si>
  <si>
    <t>Bá tử nhân</t>
  </si>
  <si>
    <t>Semen Platycladi orientalis</t>
  </si>
  <si>
    <t>Hạt</t>
  </si>
  <si>
    <t>Sao vàng nâu nhạt</t>
  </si>
  <si>
    <t>DĐVNIV</t>
  </si>
  <si>
    <t>CTCP DP Thành Phát</t>
  </si>
  <si>
    <t>Bạch chỉ</t>
  </si>
  <si>
    <t>Radix Angelicae dahuricae</t>
  </si>
  <si>
    <t>Phiến phơi hoặc sấy khô</t>
  </si>
  <si>
    <t>VD-20896-14</t>
  </si>
  <si>
    <t>Bách hợp</t>
  </si>
  <si>
    <t xml:space="preserve">BYTulBYTus Lilii BYTrownii </t>
  </si>
  <si>
    <t>Vẩy</t>
  </si>
  <si>
    <t xml:space="preserve"> Phơi khô</t>
  </si>
  <si>
    <t>Bạch linh 
(phục linh)</t>
  </si>
  <si>
    <t>Poria</t>
  </si>
  <si>
    <t>Nấm khô</t>
  </si>
  <si>
    <t>Phục linh phiến phơi hoặc sấy khô</t>
  </si>
  <si>
    <t>06012018/01/NKDL-Tppharmar</t>
  </si>
  <si>
    <t>Bạch thược</t>
  </si>
  <si>
    <t>Radix Paeoniae lactiflorae</t>
  </si>
  <si>
    <t>Rễ</t>
  </si>
  <si>
    <t>Sao vàng nhạt</t>
  </si>
  <si>
    <t>Bạch truật</t>
  </si>
  <si>
    <t>Rhizoma Atractylodis macrocephalae</t>
  </si>
  <si>
    <t>Thân rễ</t>
  </si>
  <si>
    <t>Sao cám</t>
  </si>
  <si>
    <t>Bình vôi</t>
  </si>
  <si>
    <t>TuBer Stephaniae</t>
  </si>
  <si>
    <t>Rễ Củ</t>
  </si>
  <si>
    <t>Phơi  hoặc sấy khô, miếng mầu trắng sáng</t>
  </si>
  <si>
    <t>VD-20487-14</t>
  </si>
  <si>
    <t>Bồ công anh</t>
  </si>
  <si>
    <t>HerBa lactucae indicae</t>
  </si>
  <si>
    <t>Lá</t>
  </si>
  <si>
    <t>Phơi hoặc sấy nhẹ</t>
  </si>
  <si>
    <t>Cam thảo</t>
  </si>
  <si>
    <t>Radix Glycyrrhizae</t>
  </si>
  <si>
    <t>Chích mật màu vàng đậm</t>
  </si>
  <si>
    <t>VD-19519-13</t>
  </si>
  <si>
    <t>Can khương</t>
  </si>
  <si>
    <t>Rhizoma ZingiBeris</t>
  </si>
  <si>
    <t>Thân rễ(củ)</t>
  </si>
  <si>
    <t>Sao vàng</t>
  </si>
  <si>
    <t>Cát căn</t>
  </si>
  <si>
    <t>Radix Puerariae thomsonii</t>
  </si>
  <si>
    <t>phơi khô</t>
  </si>
  <si>
    <t>Cát cánh</t>
  </si>
  <si>
    <t>Radix Platycodi grandiflori</t>
  </si>
  <si>
    <t>Phơi hoặc sấy khô</t>
  </si>
  <si>
    <t>Câu đằng</t>
  </si>
  <si>
    <t>Ramulus cum unco Uncariae</t>
  </si>
  <si>
    <t>đoạn cành mang móc câu</t>
  </si>
  <si>
    <t>Phơi khô</t>
  </si>
  <si>
    <t>VD-27179-17</t>
  </si>
  <si>
    <t>Câu kỷ tử</t>
  </si>
  <si>
    <t>Fructus Lycii</t>
  </si>
  <si>
    <t>Quả</t>
  </si>
  <si>
    <t>Cẩu tích</t>
  </si>
  <si>
    <t>Rhizoma CiBotii</t>
  </si>
  <si>
    <t xml:space="preserve">Thân rễ </t>
  </si>
  <si>
    <t>Chè dây</t>
  </si>
  <si>
    <t>Ramulus Ampelopsis</t>
  </si>
  <si>
    <t>Chi tử</t>
  </si>
  <si>
    <t>Fructus Gardeniae</t>
  </si>
  <si>
    <t>Sao qua màu vàng, nâu đỏ</t>
  </si>
  <si>
    <t>Chỉ xác</t>
  </si>
  <si>
    <t xml:space="preserve">Fructus Aurantii </t>
  </si>
  <si>
    <t xml:space="preserve">Quả </t>
  </si>
  <si>
    <t>Cỏ ngọt</t>
  </si>
  <si>
    <t>Folium Steviae</t>
  </si>
  <si>
    <t>Phơi nắng nhẹ, hoặc sấy 30 - 40(oC)</t>
  </si>
  <si>
    <t>Cối xay</t>
  </si>
  <si>
    <t>Herba  Abulione</t>
  </si>
  <si>
    <t>Phần trên mặt đất</t>
  </si>
  <si>
    <t>Cốt toái Bổ</t>
  </si>
  <si>
    <t>Rhizoma Drynariae</t>
  </si>
  <si>
    <t>VD-20280-13</t>
  </si>
  <si>
    <t>Cúc hoa</t>
  </si>
  <si>
    <t>Flos Chrysanthemi indici</t>
  </si>
  <si>
    <t>Cụm hoa</t>
  </si>
  <si>
    <t>VD-22553-15</t>
  </si>
  <si>
    <t>Dạ cẩm</t>
  </si>
  <si>
    <t>HerBa Hedyotidis capitellatae</t>
  </si>
  <si>
    <t>Đại hoàng</t>
  </si>
  <si>
    <t>Rhizoma Rhei</t>
  </si>
  <si>
    <t>phơi âm can</t>
  </si>
  <si>
    <t>VD-22554-15</t>
  </si>
  <si>
    <t>Đại táo</t>
  </si>
  <si>
    <t>Fructus Ziziphi jujuBae</t>
  </si>
  <si>
    <t>Phơi khô 
Bỏ hạt</t>
  </si>
  <si>
    <t>Dâm dương hoắc</t>
  </si>
  <si>
    <t>HerBa Epimedii</t>
  </si>
  <si>
    <t>cành, lá</t>
  </si>
  <si>
    <t>VD-23095-15</t>
  </si>
  <si>
    <t>Đan sâm</t>
  </si>
  <si>
    <t>Radix Salviae miltiorrhizae</t>
  </si>
  <si>
    <t>Chế rượu</t>
  </si>
  <si>
    <t>VD-19522-13</t>
  </si>
  <si>
    <t>Đảng sâm</t>
  </si>
  <si>
    <t>Radix Codonopsii</t>
  </si>
  <si>
    <t>VD-19523-13</t>
  </si>
  <si>
    <t>Dây đau xương</t>
  </si>
  <si>
    <t>Caulis Tinosporae tomentosae</t>
  </si>
  <si>
    <t xml:space="preserve">Thân </t>
  </si>
  <si>
    <t>Địa long</t>
  </si>
  <si>
    <t>Pheretima</t>
  </si>
  <si>
    <t>Toàn con</t>
  </si>
  <si>
    <t>Tẩm rượu gừng</t>
  </si>
  <si>
    <t xml:space="preserve">Diệp hạ châu </t>
  </si>
  <si>
    <t>HerBa Phyllanthi amari</t>
  </si>
  <si>
    <t xml:space="preserve">Toàn cây </t>
  </si>
  <si>
    <t>Đỗ trọng</t>
  </si>
  <si>
    <t>Cortex Eucommiae</t>
  </si>
  <si>
    <t>Vỏ thân</t>
  </si>
  <si>
    <t>Chích muối</t>
  </si>
  <si>
    <t>VD-19526-13</t>
  </si>
  <si>
    <t>Độc hoạt</t>
  </si>
  <si>
    <t>Radix Angelicae puBescentis</t>
  </si>
  <si>
    <t>Thái lát, phơi khô</t>
  </si>
  <si>
    <t>Đơn tướng quân</t>
  </si>
  <si>
    <t>HerBa Excolecariae cochinchinensis</t>
  </si>
  <si>
    <t>Toàn cây</t>
  </si>
  <si>
    <t xml:space="preserve"> Phơi khô, sấy</t>
  </si>
  <si>
    <t xml:space="preserve">Đương quy </t>
  </si>
  <si>
    <t>Radix Angelicae sinensis</t>
  </si>
  <si>
    <t>Chích rượu</t>
  </si>
  <si>
    <t>VD-19992-13</t>
  </si>
  <si>
    <t>Hà thủ ô đỏ</t>
  </si>
  <si>
    <t>Radix Fallopiae multiflorae</t>
  </si>
  <si>
    <t>Chế đỗ đen</t>
  </si>
  <si>
    <t>VD-20282-13</t>
  </si>
  <si>
    <t>Hậu phác nam</t>
  </si>
  <si>
    <t>Cortex Magnoliae officinali</t>
  </si>
  <si>
    <t>Vỏ rễ 
thân cành</t>
  </si>
  <si>
    <t xml:space="preserve"> Tẩm nước gừng phơi âm can</t>
  </si>
  <si>
    <t>Hoài sơn</t>
  </si>
  <si>
    <t>Rhizoma Dioscoreae persimilis</t>
  </si>
  <si>
    <t>Rễ củ</t>
  </si>
  <si>
    <t xml:space="preserve"> Sao vàng với cám</t>
  </si>
  <si>
    <t>VD-20489-14</t>
  </si>
  <si>
    <t>Hoàng Bá</t>
  </si>
  <si>
    <t>Cortex Phellodendri</t>
  </si>
  <si>
    <t>Vỏ thân, vỏ cành</t>
  </si>
  <si>
    <t>Cắt miếng, phơi hoặc 
sấy khô 50 oC</t>
  </si>
  <si>
    <t>Hoàng cầm</t>
  </si>
  <si>
    <t>Radix Scutellariae</t>
  </si>
  <si>
    <t>Hoàng kỳ</t>
  </si>
  <si>
    <t>Radix Astragali memBranacei</t>
  </si>
  <si>
    <t>Chích mật</t>
  </si>
  <si>
    <t>VD-1993-13</t>
  </si>
  <si>
    <t>Hoàng liên</t>
  </si>
  <si>
    <t>Rhizoma Coptidis</t>
  </si>
  <si>
    <t>Hoè hoa</t>
  </si>
  <si>
    <t>Flos StyphnoloBii japonici</t>
  </si>
  <si>
    <t>Nụ hoa</t>
  </si>
  <si>
    <t>VD-20283-13</t>
  </si>
  <si>
    <t>Hồng hoa</t>
  </si>
  <si>
    <t>Flos Carthami tinctorii</t>
  </si>
  <si>
    <t>Hoa</t>
  </si>
  <si>
    <t>Hương phụ</t>
  </si>
  <si>
    <t>Rhizoma Cyperi</t>
  </si>
  <si>
    <t>Tứ chế</t>
  </si>
  <si>
    <t>Huyền sâm</t>
  </si>
  <si>
    <t>Radix Scrophulariae</t>
  </si>
  <si>
    <t>Hy thiêm</t>
  </si>
  <si>
    <t>Herba Siegesbeckiae</t>
  </si>
  <si>
    <t>Tẩm rượu, phơi khô</t>
  </si>
  <si>
    <t xml:space="preserve">Ích mẫu </t>
  </si>
  <si>
    <t>HerBa Leonuri japonici</t>
  </si>
  <si>
    <t>Thân, lá</t>
  </si>
  <si>
    <t xml:space="preserve">Ích trí nhân </t>
  </si>
  <si>
    <t>Fructus Alpiniae oxyphyllae</t>
  </si>
  <si>
    <t>VD-23096-15</t>
  </si>
  <si>
    <t>Ké đầu ngựa</t>
  </si>
  <si>
    <t>Fructus Xanthii strumarii</t>
  </si>
  <si>
    <t>quả</t>
  </si>
  <si>
    <t>B-N</t>
  </si>
  <si>
    <t>Kê huyết đằng</t>
  </si>
  <si>
    <t xml:space="preserve">Caulis SpatholoBi </t>
  </si>
  <si>
    <t xml:space="preserve">Thân, </t>
  </si>
  <si>
    <t>Kê nội kim</t>
  </si>
  <si>
    <t>Endothelium Corneum Gigeriae Galli</t>
  </si>
  <si>
    <t>Màng trong
 mề gà</t>
  </si>
  <si>
    <t>Sao vàng sậm</t>
  </si>
  <si>
    <t>Khiếm thực</t>
  </si>
  <si>
    <t>Semen Euryales</t>
  </si>
  <si>
    <t>Khổ sâm</t>
  </si>
  <si>
    <t>Folium et Ramulus Crotonis tonkinensis</t>
  </si>
  <si>
    <t>Lá và cành</t>
  </si>
  <si>
    <t xml:space="preserve">Khương hoàng 
(Nghệ vàng)                                                                                                                                                                                        </t>
  </si>
  <si>
    <t>Rhizoma Curcumae longae</t>
  </si>
  <si>
    <t>Khương hoạt</t>
  </si>
  <si>
    <t>Rhizoma et Radix Notopterygii</t>
  </si>
  <si>
    <t>Thân rễ, rễ</t>
  </si>
  <si>
    <t>Kim anh</t>
  </si>
  <si>
    <t xml:space="preserve">Fructus Rosae laevigatae </t>
  </si>
  <si>
    <t>Kim ngân hoa</t>
  </si>
  <si>
    <t>Flos Lonicerae</t>
  </si>
  <si>
    <t>Kim tiền thảo</t>
  </si>
  <si>
    <t>HerBa Desmodii styracifolii</t>
  </si>
  <si>
    <t>Cắt đoạn ngắn, phơi khô</t>
  </si>
  <si>
    <t>Kinh giới</t>
  </si>
  <si>
    <t>Herba Elsholtziae ciliatae</t>
  </si>
  <si>
    <t>Sao cháy tồn tính</t>
  </si>
  <si>
    <t>Lá khôi</t>
  </si>
  <si>
    <t>Folium Adisae</t>
  </si>
  <si>
    <t xml:space="preserve"> Phơi sấy khô</t>
  </si>
  <si>
    <t>Liên kiều</t>
  </si>
  <si>
    <t>Fructus Forsythiae</t>
  </si>
  <si>
    <t>Liên nhục</t>
  </si>
  <si>
    <t>Semen NelumBinis</t>
  </si>
  <si>
    <t>VD-27192-17</t>
  </si>
  <si>
    <t>Liên tâm</t>
  </si>
  <si>
    <t>EmBryo NelumBinis</t>
  </si>
  <si>
    <t>Cây mầm</t>
  </si>
  <si>
    <t xml:space="preserve">Sao qua </t>
  </si>
  <si>
    <t>VD-27193-17</t>
  </si>
  <si>
    <t xml:space="preserve">Long đởm </t>
  </si>
  <si>
    <t>Radix et rhizoma Gentianae</t>
  </si>
  <si>
    <t>Rễ, thân rễ</t>
  </si>
  <si>
    <t>Phơi âm can</t>
  </si>
  <si>
    <t>Long nhãn</t>
  </si>
  <si>
    <t>Arillus Longan</t>
  </si>
  <si>
    <t>Cùi quả</t>
  </si>
  <si>
    <t>VD-27194-17</t>
  </si>
  <si>
    <t>Mạch môn</t>
  </si>
  <si>
    <t>Radix Ophiopogonis japonici</t>
  </si>
  <si>
    <t>VD-19529-13</t>
  </si>
  <si>
    <t>Mạch nha</t>
  </si>
  <si>
    <t>Fructus Hordei germinatus</t>
  </si>
  <si>
    <t>hạt đã nảy mầm</t>
  </si>
  <si>
    <t>N</t>
  </si>
  <si>
    <t>sao vàng nâu</t>
  </si>
  <si>
    <t>Mạn kinh tử</t>
  </si>
  <si>
    <t>Fructus Viticis</t>
  </si>
  <si>
    <t>sao vàng</t>
  </si>
  <si>
    <t>Mẫu đơn Bì</t>
  </si>
  <si>
    <t>Cortex Paeoniae suffruticosae</t>
  </si>
  <si>
    <t>Vỏ rễ</t>
  </si>
  <si>
    <t>VD-20286-13</t>
  </si>
  <si>
    <t>Mẫu lệ</t>
  </si>
  <si>
    <t>Concha Ostreae</t>
  </si>
  <si>
    <t>vỏ hàu</t>
  </si>
  <si>
    <t>Nung</t>
  </si>
  <si>
    <t>Mộc hương</t>
  </si>
  <si>
    <t>Radix Saussureae lappae</t>
  </si>
  <si>
    <t>Mộc qua</t>
  </si>
  <si>
    <t>Fructus Chaenomelis speciosae</t>
  </si>
  <si>
    <t>VD-27196-17</t>
  </si>
  <si>
    <t>Ngũ gia Bì chân chim</t>
  </si>
  <si>
    <t>Cortex Schefflerae heptaphyllae</t>
  </si>
  <si>
    <t>Ngũ vị tử</t>
  </si>
  <si>
    <t>Fructus Schisandrae</t>
  </si>
  <si>
    <t>Ngũ vị tử tẩm mật</t>
  </si>
  <si>
    <t>Ngưu tất</t>
  </si>
  <si>
    <t>Radix Achyranthis Bidentatae</t>
  </si>
  <si>
    <t>VD-20289-13</t>
  </si>
  <si>
    <t>Nhân trần</t>
  </si>
  <si>
    <t>Herba Adenosmatis caerulei</t>
  </si>
  <si>
    <t>Nhục thung dung</t>
  </si>
  <si>
    <t>HerBa Cistanches</t>
  </si>
  <si>
    <t>Thân</t>
  </si>
  <si>
    <t>Chưng rượu</t>
  </si>
  <si>
    <t>Ô dược</t>
  </si>
  <si>
    <t>Radix Linderae</t>
  </si>
  <si>
    <t>VD-23097-15</t>
  </si>
  <si>
    <t>Phá cố chỉ</t>
  </si>
  <si>
    <t>Frucstus Psoraleae corylifoliae</t>
  </si>
  <si>
    <t xml:space="preserve">Sao </t>
  </si>
  <si>
    <t>Phòng phong</t>
  </si>
  <si>
    <t>Radix LedeBouriellae seseloidis</t>
  </si>
  <si>
    <t>Quế chi</t>
  </si>
  <si>
    <t>Ramulus Cinnamomi</t>
  </si>
  <si>
    <t>Cành</t>
  </si>
  <si>
    <t>Cành, phơi khô</t>
  </si>
  <si>
    <t>VD-225557-15</t>
  </si>
  <si>
    <t>Quế nhục</t>
  </si>
  <si>
    <t>Cortex Cinnamomi</t>
  </si>
  <si>
    <t xml:space="preserve">Sa nhân </t>
  </si>
  <si>
    <t>Fructus Amomi</t>
  </si>
  <si>
    <t>Sa sâm</t>
  </si>
  <si>
    <t>Radix Glehniae</t>
  </si>
  <si>
    <t>VD-27201-17</t>
  </si>
  <si>
    <t>Sài hồ</t>
  </si>
  <si>
    <t>Radix Bupleuri</t>
  </si>
  <si>
    <t>Sinh địa</t>
  </si>
  <si>
    <t>Radix Rehmanniae glutinosae</t>
  </si>
  <si>
    <t xml:space="preserve">PP1: phơi, sấy </t>
  </si>
  <si>
    <t>Sơn thù</t>
  </si>
  <si>
    <t>Fructus Corni officinalis</t>
  </si>
  <si>
    <t>Quả Bỏ hạt, phơi khô</t>
  </si>
  <si>
    <t>Sơn tra</t>
  </si>
  <si>
    <t>Fructus Mali</t>
  </si>
  <si>
    <t>Sao qua</t>
  </si>
  <si>
    <t>Tần giao</t>
  </si>
  <si>
    <t>Radix Gentianae macrophyllae</t>
  </si>
  <si>
    <t>Tang ký sinh</t>
  </si>
  <si>
    <t>HerBa Loranthi gracilifolii</t>
  </si>
  <si>
    <t>Thân cành,lá</t>
  </si>
  <si>
    <t>Tạo giác thích</t>
  </si>
  <si>
    <t>Spina Gleditchiae australis</t>
  </si>
  <si>
    <t>Gai bồ kết</t>
  </si>
  <si>
    <t>Táo nhân</t>
  </si>
  <si>
    <t>Semen Ziziphi mauritianae</t>
  </si>
  <si>
    <t>Sao đen, ngoài đen Bóng, trong nâu vàng</t>
  </si>
  <si>
    <t xml:space="preserve">Thạch quyết minh </t>
  </si>
  <si>
    <t>Concha Haliotidis</t>
  </si>
  <si>
    <t>Vỏ ốc cửu khổng</t>
  </si>
  <si>
    <t xml:space="preserve">Thăng ma </t>
  </si>
  <si>
    <t>Rhizoma Cimicifugae</t>
  </si>
  <si>
    <t>VD-26342-17</t>
  </si>
  <si>
    <t>Thảo quyết minh</t>
  </si>
  <si>
    <t>Semen Cassiae torae</t>
  </si>
  <si>
    <t xml:space="preserve">Sao cháy </t>
  </si>
  <si>
    <t>VD-27204-17</t>
  </si>
  <si>
    <t>Thiên hoa phấn</t>
  </si>
  <si>
    <t>Radix Trichosanthis</t>
  </si>
  <si>
    <t xml:space="preserve"> Rễ</t>
  </si>
  <si>
    <t>Thiên ma</t>
  </si>
  <si>
    <t>Rhizoma Gastrodiae elatae</t>
  </si>
  <si>
    <t>Thiên môn</t>
  </si>
  <si>
    <t>Radix Asparagi cochinchinensis</t>
  </si>
  <si>
    <t>Thiên niên kiện</t>
  </si>
  <si>
    <t>Rhizoma Homalomenae occulatae</t>
  </si>
  <si>
    <t>VD-20293-13</t>
  </si>
  <si>
    <t>Thổ phục linh</t>
  </si>
  <si>
    <t>Rhizoma Smilacis glaBrae</t>
  </si>
  <si>
    <t>VD-20294-13</t>
  </si>
  <si>
    <t>Thỏ ty tử</t>
  </si>
  <si>
    <t>Semen Cuscutae</t>
  </si>
  <si>
    <t>Chế muối</t>
  </si>
  <si>
    <t>Thục địa</t>
  </si>
  <si>
    <t>Radix Rehmanniae  praeparata</t>
  </si>
  <si>
    <t>Chế rượu, gừng, sa nhân</t>
  </si>
  <si>
    <t>VD-19538-13</t>
  </si>
  <si>
    <t>Thương truật (xương truật)</t>
  </si>
  <si>
    <t xml:space="preserve">Rhizoma Atractylodis </t>
  </si>
  <si>
    <t>Tô mộc</t>
  </si>
  <si>
    <t>Lignum sappan</t>
  </si>
  <si>
    <t>Lõi Gỗ</t>
  </si>
  <si>
    <t>Phơi hoặc sấy khô, đoạn 3cm</t>
  </si>
  <si>
    <t>Trạch tả</t>
  </si>
  <si>
    <t>Rhizoma Alismatis</t>
  </si>
  <si>
    <t>VD-20296-13</t>
  </si>
  <si>
    <t xml:space="preserve">Trần Bì </t>
  </si>
  <si>
    <t>Pericarpium Citri reticulatae perenne</t>
  </si>
  <si>
    <t>Vỏ quả</t>
  </si>
  <si>
    <t xml:space="preserve"> Sao vàng </t>
  </si>
  <si>
    <t>Tri mẫu</t>
  </si>
  <si>
    <t>Rziroma Anemarrhenae</t>
  </si>
  <si>
    <t xml:space="preserve"> Chích muối</t>
  </si>
  <si>
    <t>Tục đoạn</t>
  </si>
  <si>
    <t>Radix Dipsaci</t>
  </si>
  <si>
    <t xml:space="preserve"> Tẩm rượu sao</t>
  </si>
  <si>
    <t>VD-19539-13</t>
  </si>
  <si>
    <t>Tỳ giải</t>
  </si>
  <si>
    <t>Rhizoma Dioscoreae</t>
  </si>
  <si>
    <t>VD-20297-13</t>
  </si>
  <si>
    <t>Uất kim</t>
  </si>
  <si>
    <t xml:space="preserve"> Radix Curcumae longae</t>
  </si>
  <si>
    <t>phoi khô</t>
  </si>
  <si>
    <t xml:space="preserve">Uy linh tiên </t>
  </si>
  <si>
    <t>Radix et RhizomaClematidis</t>
  </si>
  <si>
    <t>VD-21410-14</t>
  </si>
  <si>
    <t>Viễn chí</t>
  </si>
  <si>
    <t>Radix Polygalae</t>
  </si>
  <si>
    <t>Bỏ lõi, 
chích cam thảo, sao vàng đậm</t>
  </si>
  <si>
    <t>VD-20001-13</t>
  </si>
  <si>
    <t>Xà sàng tử</t>
  </si>
  <si>
    <t>Frucstus Cnidii</t>
  </si>
  <si>
    <t>Xa tiền tử</t>
  </si>
  <si>
    <t>Semen Plantaginis</t>
  </si>
  <si>
    <t xml:space="preserve">Xích thược </t>
  </si>
  <si>
    <t>Radix Paeoniae</t>
  </si>
  <si>
    <t>Phơi khô, thái phiến, 
mặt cắt màu trắng 
vàng hoặc hồng</t>
  </si>
  <si>
    <t>VD-27206-17</t>
  </si>
  <si>
    <t>Xuyên Bối mẫu</t>
  </si>
  <si>
    <t xml:space="preserve">BulBus Fritillariae </t>
  </si>
  <si>
    <t>Thân hành</t>
  </si>
  <si>
    <t>Xuyên khung</t>
  </si>
  <si>
    <t>Rhizoma Ligustici wallichii</t>
  </si>
  <si>
    <t xml:space="preserve"> Chích rượu</t>
  </si>
  <si>
    <t>VD-20004-1</t>
  </si>
  <si>
    <t>Ý dĩ</t>
  </si>
  <si>
    <t>Semen Coicis</t>
  </si>
  <si>
    <t>Sao vàng với cám</t>
  </si>
  <si>
    <t>VD-20005-13</t>
  </si>
  <si>
    <t>GÓI THẦU SỐ 5</t>
  </si>
  <si>
    <t>STT theo HSMT</t>
  </si>
  <si>
    <t>Tên hàng hoá</t>
  </si>
  <si>
    <t>Quy cách hàng hóa</t>
  </si>
  <si>
    <t>Tên khác (nếu có)</t>
  </si>
  <si>
    <t>Cơ sở sx</t>
  </si>
  <si>
    <t>Nước sx</t>
  </si>
  <si>
    <t>Số visa/GPNK/SĐK</t>
  </si>
  <si>
    <t>Tiêu chuẩn chất lượng</t>
  </si>
  <si>
    <t xml:space="preserve">Băng gạc cuộn nhỏ        </t>
  </si>
  <si>
    <t>5cm x 2,5m</t>
  </si>
  <si>
    <t>Băng cuộn 5cm x 2,5m (100 cuộn /gói )</t>
  </si>
  <si>
    <t>Cuộn</t>
  </si>
  <si>
    <t xml:space="preserve">100 cuộn /gói </t>
  </si>
  <si>
    <t>Danameco</t>
  </si>
  <si>
    <t>170000002/PCBA-ĐNa</t>
  </si>
  <si>
    <t>ISO 13485:2016; ISO 9001:2015; CE</t>
  </si>
  <si>
    <t xml:space="preserve">Băng gạc cuộn to              </t>
  </si>
  <si>
    <t>10cm x 5m</t>
  </si>
  <si>
    <t>Băng cuộn 10cm x 5m (50 cuộn /gói )</t>
  </si>
  <si>
    <t xml:space="preserve">50 cuộn /gói </t>
  </si>
  <si>
    <t>Bông ép phẫu thuật sọ não</t>
  </si>
  <si>
    <t>4cm x 5cm, 10 cái/gói</t>
  </si>
  <si>
    <t>Bông ép sọ não 4 x 5, VT (10 cái/gói)</t>
  </si>
  <si>
    <t>Cái</t>
  </si>
  <si>
    <t>10 cái/gói</t>
  </si>
  <si>
    <t>170000006/PCBA-ĐNa</t>
  </si>
  <si>
    <t>ISO 13485:2016; ISO 9001:2015</t>
  </si>
  <si>
    <t>2cm x 7cm  x 2 lớp</t>
  </si>
  <si>
    <t>Bông ép sọ não 2cm x 7cm  x 2 lớp (5 cái /gói)</t>
  </si>
  <si>
    <t>5 cái /gói</t>
  </si>
  <si>
    <t>Bông không thấm nước y tế</t>
  </si>
  <si>
    <t>1 kg/ túi</t>
  </si>
  <si>
    <t>Bông mỡ KVT 1 kg/g</t>
  </si>
  <si>
    <t>Kg</t>
  </si>
  <si>
    <t>1 kg/gói</t>
  </si>
  <si>
    <t>Gạc cầu fi 30cm x 1 lớp</t>
  </si>
  <si>
    <t>500 cái/gói</t>
  </si>
  <si>
    <t>Gạc cầu fi 30 x 1 lớp KVT (500c/g)</t>
  </si>
  <si>
    <t>Túi Camera M6, vô trùng</t>
  </si>
  <si>
    <t>Gói/1 bộ</t>
  </si>
  <si>
    <t>Túi Camera VT M6 1bộ/g</t>
  </si>
  <si>
    <t>Bộ</t>
  </si>
  <si>
    <t>1 bộ/gói</t>
  </si>
  <si>
    <t xml:space="preserve">Băng dính cá nhân </t>
  </si>
  <si>
    <t>2cm x 6cm</t>
  </si>
  <si>
    <t>Urgo Durable</t>
  </si>
  <si>
    <t>Hộp 102 miếng</t>
  </si>
  <si>
    <t>Urgo</t>
  </si>
  <si>
    <t>170000209/PCBA-HCM</t>
  </si>
  <si>
    <t xml:space="preserve">Băng dính giấy </t>
  </si>
  <si>
    <t>1,25cmx5m</t>
  </si>
  <si>
    <t>Urgopore 1,25cmx5m</t>
  </si>
  <si>
    <t>Hộp 1 cuộn</t>
  </si>
  <si>
    <t>170000207/PCBA-HCM</t>
  </si>
  <si>
    <t xml:space="preserve">Băng dính lụa 
</t>
  </si>
  <si>
    <t>5cm x 5m</t>
  </si>
  <si>
    <t>Urgosyval 5cmx5m</t>
  </si>
  <si>
    <t>170000366/PCBA-HCM</t>
  </si>
  <si>
    <t>Băng thun có keo cố định khớp</t>
  </si>
  <si>
    <t>10cmx4.5m</t>
  </si>
  <si>
    <t>Urgocrepe 10cmx4,5m</t>
  </si>
  <si>
    <t>170000205/PCBA-HCM</t>
  </si>
  <si>
    <t>Ô xy y tế lỏng</t>
  </si>
  <si>
    <t>Dạng lỏng</t>
  </si>
  <si>
    <t>Nạp trực tiếp vào bồn chứa bằng xe chuyên dùng</t>
  </si>
  <si>
    <t>ThanhGas</t>
  </si>
  <si>
    <t>Chất lượng (độ tinh khiết) ≥ 99,6%</t>
  </si>
  <si>
    <t xml:space="preserve">Parafin dầu </t>
  </si>
  <si>
    <t>Lít</t>
  </si>
  <si>
    <t>Thuận Phát</t>
  </si>
  <si>
    <t>ISO 9001:2008</t>
  </si>
  <si>
    <t xml:space="preserve">Custodiol </t>
  </si>
  <si>
    <t>Túi 1000ml</t>
  </si>
  <si>
    <t>Custodiol (HTK)</t>
  </si>
  <si>
    <t>1x1000ml</t>
  </si>
  <si>
    <t>Dr. Franz Kohler Chemie</t>
  </si>
  <si>
    <t>3557/BYT-TB-CT</t>
  </si>
  <si>
    <t>ISO 13485, EC</t>
  </si>
  <si>
    <t>Glycerin (Tinh khiết)</t>
  </si>
  <si>
    <t>Glycerin chai 500 ml</t>
  </si>
  <si>
    <t>Xilong</t>
  </si>
  <si>
    <t>Kali iodid (tinh khiết)</t>
  </si>
  <si>
    <t xml:space="preserve">Túi/ Lọ </t>
  </si>
  <si>
    <t>Kali iodid lọ 500 gam</t>
  </si>
  <si>
    <t>Thùng 10 lọ</t>
  </si>
  <si>
    <t>Parafin rắn</t>
  </si>
  <si>
    <t>đóng túi, bao/25kg</t>
  </si>
  <si>
    <t>Parafin rắn(nến thô)</t>
  </si>
  <si>
    <t>Bao 25kg hoặc 50kg</t>
  </si>
  <si>
    <t>Lithium Carbonat</t>
  </si>
  <si>
    <t>Lọ 500 gam</t>
  </si>
  <si>
    <t>Gam</t>
  </si>
  <si>
    <t>Thùng 10 lọ 500 gam</t>
  </si>
  <si>
    <t xml:space="preserve">Bông thấm nước y tế </t>
  </si>
  <si>
    <t>Thùng 12 kg</t>
  </si>
  <si>
    <t xml:space="preserve">Bạch Tuyết </t>
  </si>
  <si>
    <t>180000394/CBA-HCM, ngày 08/2/2018</t>
  </si>
  <si>
    <t>Cồn 96 độ (dược dụng)</t>
  </si>
  <si>
    <t>can 20 lít</t>
  </si>
  <si>
    <t>Can 20 lít</t>
  </si>
  <si>
    <t>Hóa Dược</t>
  </si>
  <si>
    <t>VD-19099-13</t>
  </si>
  <si>
    <t xml:space="preserve">Gạc mềm, hút nước y tế  </t>
  </si>
  <si>
    <t xml:space="preserve">Khổ 82cm, 100% cotton </t>
  </si>
  <si>
    <t>Mét</t>
  </si>
  <si>
    <t>1000 mét /kiện</t>
  </si>
  <si>
    <t>Minh Hải</t>
  </si>
  <si>
    <t>59/2015/BYT-TB-CT</t>
  </si>
  <si>
    <t>Iodin tinh thể (tinh khiết</t>
  </si>
  <si>
    <t>Lọ 1kg</t>
  </si>
  <si>
    <t>Chi Lê</t>
  </si>
  <si>
    <t>Natri clorid (dược dụng)</t>
  </si>
  <si>
    <t>Túi 1 kg</t>
  </si>
  <si>
    <t>VD-19105-13</t>
  </si>
  <si>
    <t xml:space="preserve">Oxy già 3% </t>
  </si>
  <si>
    <t>Thùng 24 chai</t>
  </si>
  <si>
    <t xml:space="preserve">Hóa Dược </t>
  </si>
  <si>
    <t>VS-4969-16</t>
  </si>
  <si>
    <t>Cồn tuyệt đối</t>
  </si>
  <si>
    <t>VD-19100-13</t>
  </si>
  <si>
    <t>Parafin (dầu vô trùng)</t>
  </si>
  <si>
    <t>Ống 5ml</t>
  </si>
  <si>
    <t xml:space="preserve">Hộp 50 ống 5ml </t>
  </si>
  <si>
    <t>Sorbitol 3%</t>
  </si>
  <si>
    <t>Can 5 lít</t>
  </si>
  <si>
    <t>VD-18005-12 (CV gia hạn số 21337/QLD-ĐK ngày 18/12/2017)</t>
  </si>
  <si>
    <t xml:space="preserve">Băng bột bó </t>
  </si>
  <si>
    <t>10cm x 270cm</t>
  </si>
  <si>
    <t>Bột bó ORBE 10cm x 270cm</t>
  </si>
  <si>
    <t>Thùng 72 cuộn</t>
  </si>
  <si>
    <t>Hameco</t>
  </si>
  <si>
    <t>170000945/PCBA-HN</t>
  </si>
  <si>
    <t>ISO 13485:2016</t>
  </si>
  <si>
    <t>Băng bột bó</t>
  </si>
  <si>
    <t>15cm x 270cm</t>
  </si>
  <si>
    <t>Bột bó ORBE 15cm x 270cm</t>
  </si>
  <si>
    <t>20cm x 270cm</t>
  </si>
  <si>
    <t>Bột bó ORBE 20cm x 270cm</t>
  </si>
  <si>
    <t>Thùng 36 cuộn</t>
  </si>
  <si>
    <t>Băng bột tổng hợp</t>
  </si>
  <si>
    <t>7,5cm x 3,6m</t>
  </si>
  <si>
    <t>Băng bột tổng hợp 7,5cm x 3,6m</t>
  </si>
  <si>
    <t>Thùng 10 cuộn</t>
  </si>
  <si>
    <t>10cm x 3,6m</t>
  </si>
  <si>
    <t>Băng bột tổng hợp 10cm x 3,6m</t>
  </si>
  <si>
    <t>12,5cm x 3,6m</t>
  </si>
  <si>
    <t>Băng bột tổng hợp 12,5cm x 3,6m</t>
  </si>
  <si>
    <t>1. Công ty cổ phần Dược phẩm Ampharco U.S.A</t>
  </si>
  <si>
    <t>2. Công ty cổ phần dược phẩm An Nguyên</t>
  </si>
  <si>
    <t>3. Công ty cổ phần Dược ATM</t>
  </si>
  <si>
    <t>4. Công ty TNHH TMDP Âu Việt</t>
  </si>
  <si>
    <t>5. Công ty CP Dược-TTBYT Bình Định(Bidiphar)</t>
  </si>
  <si>
    <t>6. Công ty Cổ phần Dược phẩm Bách Niên</t>
  </si>
  <si>
    <t>7. Công ty cổ phần Dược phẩm Bến Tre</t>
  </si>
  <si>
    <t>8. Công ty TNHH Benephar</t>
  </si>
  <si>
    <t>9. Công ty cổ phần Dược phẩm Trung Ương Codupha</t>
  </si>
  <si>
    <t>10. Công ty Cổ phần Dược phẩm CPC1 Hà Nội</t>
  </si>
  <si>
    <t>11. Công ty Cổ phần Dược phẩm Trung Ương CPC1</t>
  </si>
  <si>
    <t>12. Công ty TNHH Đại Bắc</t>
  </si>
  <si>
    <t>14. Công ty Cổ phần Dược Đại Nam Hà Nội</t>
  </si>
  <si>
    <t>13. Công ty cổ phần y tế Đức Minh</t>
  </si>
  <si>
    <t>15. Công ty TNHH MTV Dược liệu TW2</t>
  </si>
  <si>
    <t>16. Công ty TNHH Dược phẩm Đông Đô</t>
  </si>
  <si>
    <t>17. Công ty TNHH Dược phẩm Vimedimex</t>
  </si>
  <si>
    <t>18. Công ty TNHH Dược phẩm HQ</t>
  </si>
  <si>
    <t>19. Công ty TNHH EVD Dược phẩm và Y tế</t>
  </si>
  <si>
    <t>20.Công ty TNHH Dược phẩm Gia Minh</t>
  </si>
  <si>
    <t>21. Công ty cổ phần GSV Việt Nam</t>
  </si>
  <si>
    <t>22. Công ty cổ phần Dược Hậu Giang</t>
  </si>
  <si>
    <t>23. Công ty TNHH Dược phẩm Hữu Nghị</t>
  </si>
  <si>
    <t>24. Công ty cổ phần TMDP Hà Lan</t>
  </si>
  <si>
    <t>25. Chi nhánh Hà Nội - Công ty cổ phần dược phẩm Hiệp Bách Niên</t>
  </si>
  <si>
    <t>26. Công ty TNHH Dược phẩm và Trang thiết bị y tế Hoàng Đức</t>
  </si>
  <si>
    <t>27. Công ty cổ phần Dược phẩm Hoàng Mai</t>
  </si>
  <si>
    <t>28. Công ty TNHH Đầu tư phát triển Hưng Thành</t>
  </si>
  <si>
    <t>29. Công ty cổ phần Dược phẩm Kim Tinh</t>
  </si>
  <si>
    <t>30. Chi nhánh Công ty TNHH Dược Kim Đô</t>
  </si>
  <si>
    <t>31. Liên danh thầu công ty cổ phần thương mại Minh dân-công ty cổ phần dược phẩm Minh dân</t>
  </si>
  <si>
    <t xml:space="preserve">32. Liên danh thầu Minh Quân - ST.ST.Andrews Việt Nam </t>
  </si>
  <si>
    <t>33. Công ty cổ phần Dược Medipharco</t>
  </si>
  <si>
    <t>34. Công ty TNHH Thương mại Nam Đồng</t>
  </si>
  <si>
    <t>35. Công ty TNHH Dược phẩm Nam Hân</t>
  </si>
  <si>
    <t>36. Công ty TNHH Dược phẩm và hóa chất Nam Linh</t>
  </si>
  <si>
    <t>37. Công ty TNHH Thương mại Dược mỹ phẩm Nam Phương</t>
  </si>
  <si>
    <t>38. Công ty cổ phần thương mại và dược phẩm Ngọc Thiện</t>
  </si>
  <si>
    <t>39. Công ty TNHH TMDP Phương Linh</t>
  </si>
  <si>
    <t>40. Công ty TNHH Dược phẩm Phương Bắc</t>
  </si>
  <si>
    <t>41. Công ty TNHH Dược phẩm Phương Đông</t>
  </si>
  <si>
    <t>42. Công ty cổ phần Dược phẩm Phú Thái</t>
  </si>
  <si>
    <t>43. Công ty TNHH dịch vụ đầu tư và phát triển y tế Hà Nội</t>
  </si>
  <si>
    <t>44. Công ty TNHH công nghệ Dược phẩm Quang Anh</t>
  </si>
  <si>
    <t>45. Công ty TNHH MTV Dược Sài Gòn</t>
  </si>
  <si>
    <t>46. Công ty cổ phần TMDP Sao Mai</t>
  </si>
  <si>
    <t>47. Công ty TNHH Dược phẩm Shinpoong Deawoo</t>
  </si>
  <si>
    <t>48. Công ty TNHH Dược phẩm Tân An</t>
  </si>
  <si>
    <t>49. Công ty TNHH Dược phẩm Tín Đức</t>
  </si>
  <si>
    <t xml:space="preserve">50. Công ty CP kinh doanh thương mại Tân Trường Sinh </t>
  </si>
  <si>
    <t>51. Công ty Cổ phần dược phẩm TBYT Hà Nội</t>
  </si>
  <si>
    <t>52. Công ty Cổ phần Dược phẩm Thuận An Phát</t>
  </si>
  <si>
    <t>53. Công ty Cổ phần TMDV Thăng Long</t>
  </si>
  <si>
    <t>54. Công ty cổ phần TMDP và trang TBYT Thuận Phát</t>
  </si>
  <si>
    <t>55. Công ty cổ phần xuất nhập khẩu y tế Thái An</t>
  </si>
  <si>
    <t>56. Công ty TNHH đầu tư thương mại và sản xuất Thái Bình</t>
  </si>
  <si>
    <t>57. Công ty Cổ phần TMDP Thái Nguyên</t>
  </si>
  <si>
    <t>58. Công ty TNHH Trường Sơn</t>
  </si>
  <si>
    <t>59. Công ty TNHH Dược phẩm U.N.I Việt Nam</t>
  </si>
  <si>
    <t>60. Công ty cổ phần Dược phẩm Vĩnh Phúc</t>
  </si>
  <si>
    <t>61. Công ty TNHH Dược phẩm và thương mại Việt Áo</t>
  </si>
  <si>
    <t>62. Công ty cổ phần Dược phẩm Việt Hà</t>
  </si>
  <si>
    <t>63. Công ty TNHH Dược Phẩm Việt-Pháp</t>
  </si>
  <si>
    <t>64. Công ty cổ phần Vi Anh Pharma</t>
  </si>
  <si>
    <t>65. Công ty cổ phần dược phẩm trung ương Vidipha</t>
  </si>
  <si>
    <t>66. Công ty cổ phần Vilogi</t>
  </si>
  <si>
    <t>67. Công ty TNHH MTV Vimedimex Bình Dương</t>
  </si>
  <si>
    <t>68. Công ty cổ phần Dược phẩm Vipharco</t>
  </si>
  <si>
    <t>69. Công ty cổ phần Dược VTYT Đông Đô</t>
  </si>
  <si>
    <t>70. Công ty CP Dược và VTYT Thái Nguyên</t>
  </si>
  <si>
    <t>Gói thầu số</t>
  </si>
  <si>
    <t>BDG</t>
  </si>
  <si>
    <t>72. Công ty cổ phần Dược phẩm Thiên Thảo</t>
  </si>
  <si>
    <t xml:space="preserve">73. Công ty cổ phần dược phẩm ST.Andrews Việt Nam </t>
  </si>
  <si>
    <t>74. Công ty TNHH Đầu tư và phát triển y tế</t>
  </si>
  <si>
    <t>75. Công ty CP Dược trung ương Mediplantex</t>
  </si>
  <si>
    <t>76. Công ty cổ phần Dược phẩm Thành Phát</t>
  </si>
  <si>
    <t>77. Tổng công ty cổ phần y tế Danameco</t>
  </si>
  <si>
    <t>78. Công ty cổ phần khí CN Việt Nam</t>
  </si>
  <si>
    <t>79. Công ty TNHH Lê Lợi</t>
  </si>
  <si>
    <t>80. Công ty TNHH Thiết bị và Dịch vụ công nghệ cao Ngọc Mỹ</t>
  </si>
  <si>
    <t>81. Công ty TNHH Tân Đại Dương</t>
  </si>
  <si>
    <t>82. Công ty Cổ phần thương mại dược VTYT Hà Nội</t>
  </si>
  <si>
    <t>71. Công ty cổ phần xuất nhập khẩu y tế Thành phố Hồ Chí Minh</t>
  </si>
  <si>
    <t>Fresofol 1% Mct/Lct</t>
  </si>
  <si>
    <t>1%, 20ml</t>
  </si>
  <si>
    <t>VN-17438-13</t>
  </si>
  <si>
    <t>GIÁ THUỐC TRÚNG THẦU</t>
  </si>
  <si>
    <t>(Theo Quyết định số  829/QĐ-BV ngày 19/9/2018 )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</si>
</sst>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#,##0_);\-#,##0"/>
    <numFmt numFmtId="166" formatCode="_(* #,##0_);_(* \(#,##0\);_(* &quot;-&quot;??_);_(@_)"/>
    <numFmt numFmtId="167" formatCode="###\ ###\ ###\ ###"/>
    <numFmt numFmtId="168" formatCode="0;[Red]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name val="Arial"/>
      <family val="2"/>
      <charset val="163"/>
    </font>
    <font>
      <sz val="10"/>
      <color theme="1"/>
      <name val="Times New Roman"/>
      <family val="1"/>
      <charset val="163"/>
    </font>
    <font>
      <sz val="10"/>
      <color rgb="FFFF0000"/>
      <name val="Times New Roman"/>
      <family val="1"/>
      <charset val="163"/>
    </font>
    <font>
      <sz val="10"/>
      <color indexed="8"/>
      <name val="Times New Roman"/>
      <family val="1"/>
      <charset val="163"/>
    </font>
    <font>
      <sz val="10"/>
      <color theme="2" tint="-0.89999084444715716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1"/>
      <color indexed="8"/>
      <name val="Calibri"/>
      <family val="2"/>
    </font>
    <font>
      <b/>
      <sz val="10"/>
      <color indexed="8"/>
      <name val="Times New Roman"/>
      <family val="1"/>
      <charset val="16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theme="1"/>
      <name val="Calibri Light"/>
      <family val="1"/>
      <charset val="163"/>
      <scheme val="major"/>
    </font>
    <font>
      <sz val="10"/>
      <color theme="1" tint="4.9989318521683403E-2"/>
      <name val="Times New Roman"/>
      <family val="1"/>
      <charset val="163"/>
    </font>
    <font>
      <sz val="12"/>
      <name val=".VnTime"/>
      <family val="2"/>
    </font>
    <font>
      <sz val="6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9"/>
      <name val="Times New Roman"/>
      <family val="1"/>
      <charset val="163"/>
    </font>
    <font>
      <b/>
      <sz val="9"/>
      <name val="Times New Roman"/>
      <family val="1"/>
      <charset val="163"/>
    </font>
    <font>
      <b/>
      <sz val="10"/>
      <color theme="1" tint="4.9989318521683403E-2"/>
      <name val="Times New Roman"/>
      <family val="1"/>
      <charset val="163"/>
    </font>
    <font>
      <sz val="9"/>
      <color theme="1" tint="4.9989318521683403E-2"/>
      <name val="Times New Roman"/>
      <family val="1"/>
      <charset val="163"/>
    </font>
    <font>
      <sz val="9"/>
      <color indexed="8"/>
      <name val="Times New Roman"/>
      <family val="1"/>
      <charset val="163"/>
    </font>
    <font>
      <sz val="13"/>
      <color theme="1"/>
      <name val="Times New Roman"/>
      <family val="2"/>
    </font>
    <font>
      <sz val="9"/>
      <color theme="1"/>
      <name val="Times New Roman"/>
      <family val="1"/>
      <charset val="163"/>
    </font>
    <font>
      <i/>
      <sz val="14"/>
      <name val="Times New Roman"/>
      <family val="1"/>
      <charset val="163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sz val="13"/>
      <color indexed="8"/>
      <name val="Times New Roman"/>
      <family val="2"/>
    </font>
    <font>
      <sz val="11"/>
      <color indexed="8"/>
      <name val="Times New Roman"/>
      <family val="2"/>
    </font>
    <font>
      <sz val="10"/>
      <color theme="1"/>
      <name val="Times New Roman"/>
      <family val="1"/>
    </font>
    <font>
      <sz val="8"/>
      <name val="Times New Roman"/>
      <family val="1"/>
      <charset val="163"/>
    </font>
    <font>
      <sz val="10"/>
      <color indexed="10"/>
      <name val="Times New Roman"/>
      <family val="1"/>
      <charset val="163"/>
    </font>
    <font>
      <sz val="14"/>
      <name val="Times New Roman"/>
      <family val="1"/>
      <charset val="163"/>
    </font>
    <font>
      <sz val="7"/>
      <name val="Times New Roman"/>
      <family val="1"/>
      <charset val="163"/>
    </font>
    <font>
      <i/>
      <sz val="13"/>
      <name val="Times New Roman"/>
      <family val="1"/>
      <charset val="163"/>
    </font>
    <font>
      <i/>
      <sz val="10"/>
      <name val="Times New Roman"/>
      <family val="1"/>
    </font>
    <font>
      <sz val="13"/>
      <color rgb="FF000000"/>
      <name val="Times New Roman"/>
      <family val="1"/>
      <charset val="163"/>
    </font>
    <font>
      <i/>
      <sz val="13"/>
      <color theme="1"/>
      <name val="Times New Roman"/>
      <family val="1"/>
      <charset val="163"/>
    </font>
    <font>
      <sz val="10"/>
      <color rgb="FFFF0000"/>
      <name val="Calibri Light"/>
      <family val="1"/>
      <charset val="163"/>
      <scheme val="major"/>
    </font>
    <font>
      <b/>
      <sz val="12"/>
      <color theme="1" tint="4.9989318521683403E-2"/>
      <name val="Times New Roman"/>
      <family val="1"/>
      <charset val="163"/>
    </font>
    <font>
      <sz val="10"/>
      <color theme="1" tint="4.9989318521683403E-2"/>
      <name val="Calibri Light"/>
      <family val="1"/>
      <charset val="163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>
      <alignment vertical="top"/>
    </xf>
    <xf numFmtId="43" fontId="5" fillId="0" borderId="0" applyFont="0" applyFill="0" applyBorder="0" applyAlignment="0" applyProtection="0"/>
    <xf numFmtId="0" fontId="2" fillId="0" borderId="0">
      <alignment vertical="top"/>
    </xf>
    <xf numFmtId="0" fontId="2" fillId="0" borderId="0"/>
    <xf numFmtId="0" fontId="1" fillId="0" borderId="0"/>
    <xf numFmtId="0" fontId="1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0" fontId="11" fillId="0" borderId="0"/>
    <xf numFmtId="0" fontId="2" fillId="0" borderId="0">
      <alignment vertical="top"/>
    </xf>
    <xf numFmtId="43" fontId="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14" fillId="0" borderId="0">
      <alignment vertical="top"/>
    </xf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2" fillId="0" borderId="0" applyFill="0" applyBorder="0" applyAlignment="0" applyProtection="0"/>
    <xf numFmtId="0" fontId="17" fillId="0" borderId="0"/>
    <xf numFmtId="43" fontId="2" fillId="0" borderId="0" applyFont="0" applyFill="0" applyBorder="0" applyAlignment="0" applyProtection="0"/>
    <xf numFmtId="0" fontId="14" fillId="0" borderId="0"/>
    <xf numFmtId="43" fontId="11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43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>
      <alignment vertical="top"/>
    </xf>
    <xf numFmtId="43" fontId="11" fillId="0" borderId="0" applyFont="0" applyFill="0" applyBorder="0" applyAlignment="0" applyProtection="0"/>
    <xf numFmtId="0" fontId="2" fillId="0" borderId="0">
      <alignment vertical="top"/>
    </xf>
    <xf numFmtId="0" fontId="35" fillId="0" borderId="0">
      <alignment vertical="top"/>
    </xf>
    <xf numFmtId="0" fontId="36" fillId="0" borderId="0"/>
    <xf numFmtId="0" fontId="2" fillId="0" borderId="0">
      <alignment vertical="top"/>
    </xf>
    <xf numFmtId="0" fontId="2" fillId="0" borderId="0"/>
  </cellStyleXfs>
  <cellXfs count="685">
    <xf numFmtId="0" fontId="0" fillId="0" borderId="0" xfId="0"/>
    <xf numFmtId="1" fontId="3" fillId="0" borderId="1" xfId="3" applyNumberFormat="1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horizontal="right" vertical="center" wrapText="1"/>
    </xf>
    <xf numFmtId="3" fontId="3" fillId="0" borderId="0" xfId="3" applyNumberFormat="1" applyFont="1" applyFill="1" applyBorder="1" applyAlignment="1">
      <alignment horizontal="center" vertical="center" wrapText="1"/>
    </xf>
    <xf numFmtId="1" fontId="4" fillId="0" borderId="2" xfId="4" applyNumberFormat="1" applyFont="1" applyFill="1" applyBorder="1" applyAlignment="1">
      <alignment horizontal="center" vertical="center"/>
    </xf>
    <xf numFmtId="2" fontId="4" fillId="0" borderId="2" xfId="5" applyNumberFormat="1" applyFont="1" applyFill="1" applyBorder="1" applyAlignment="1">
      <alignment horizontal="center" vertical="center" wrapText="1"/>
    </xf>
    <xf numFmtId="2" fontId="4" fillId="0" borderId="2" xfId="5" applyNumberFormat="1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 wrapText="1"/>
    </xf>
    <xf numFmtId="3" fontId="4" fillId="0" borderId="2" xfId="4" applyNumberFormat="1" applyFont="1" applyFill="1" applyBorder="1" applyAlignment="1">
      <alignment horizontal="right" vertical="center" wrapText="1"/>
    </xf>
    <xf numFmtId="0" fontId="4" fillId="0" borderId="0" xfId="4" applyFont="1" applyFill="1" applyAlignment="1"/>
    <xf numFmtId="0" fontId="4" fillId="0" borderId="0" xfId="0" applyFont="1" applyFill="1" applyAlignment="1">
      <alignment vertical="center"/>
    </xf>
    <xf numFmtId="0" fontId="4" fillId="0" borderId="0" xfId="4" applyFont="1" applyFill="1" applyAlignment="1">
      <alignment horizontal="center"/>
    </xf>
    <xf numFmtId="1" fontId="4" fillId="0" borderId="3" xfId="4" applyNumberFormat="1" applyFont="1" applyFill="1" applyBorder="1" applyAlignment="1">
      <alignment horizontal="center" vertical="center"/>
    </xf>
    <xf numFmtId="2" fontId="4" fillId="0" borderId="3" xfId="5" applyNumberFormat="1" applyFont="1" applyFill="1" applyBorder="1" applyAlignment="1">
      <alignment horizontal="center" vertical="center" wrapText="1"/>
    </xf>
    <xf numFmtId="2" fontId="4" fillId="0" borderId="3" xfId="5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3" fontId="4" fillId="0" borderId="3" xfId="5" applyNumberFormat="1" applyFont="1" applyFill="1" applyBorder="1" applyAlignment="1">
      <alignment horizontal="right" vertical="center" wrapText="1"/>
    </xf>
    <xf numFmtId="3" fontId="4" fillId="0" borderId="3" xfId="5" applyNumberFormat="1" applyFont="1" applyFill="1" applyBorder="1" applyAlignment="1">
      <alignment horizontal="center" vertical="center" wrapText="1"/>
    </xf>
    <xf numFmtId="3" fontId="4" fillId="0" borderId="3" xfId="4" applyNumberFormat="1" applyFont="1" applyFill="1" applyBorder="1" applyAlignment="1">
      <alignment horizontal="center" vertical="center" wrapText="1"/>
    </xf>
    <xf numFmtId="3" fontId="4" fillId="0" borderId="3" xfId="4" applyNumberFormat="1" applyFont="1" applyFill="1" applyBorder="1" applyAlignment="1">
      <alignment horizontal="right" vertical="center" wrapText="1"/>
    </xf>
    <xf numFmtId="0" fontId="4" fillId="0" borderId="3" xfId="4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0" fontId="4" fillId="0" borderId="3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6" applyNumberFormat="1" applyFont="1" applyFill="1" applyBorder="1" applyAlignment="1">
      <alignment horizontal="right" vertical="center" wrapText="1"/>
    </xf>
    <xf numFmtId="3" fontId="4" fillId="0" borderId="3" xfId="6" applyNumberFormat="1" applyFont="1" applyFill="1" applyBorder="1" applyAlignment="1">
      <alignment horizontal="center" vertical="center" wrapText="1"/>
    </xf>
    <xf numFmtId="3" fontId="7" fillId="0" borderId="3" xfId="6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1" fontId="4" fillId="0" borderId="3" xfId="5" applyNumberFormat="1" applyFont="1" applyFill="1" applyBorder="1" applyAlignment="1">
      <alignment horizontal="center" vertical="center" wrapText="1"/>
    </xf>
    <xf numFmtId="0" fontId="4" fillId="0" borderId="0" xfId="4" applyFont="1" applyFill="1" applyAlignment="1">
      <alignment vertical="center"/>
    </xf>
    <xf numFmtId="1" fontId="4" fillId="0" borderId="3" xfId="4" applyNumberFormat="1" applyFont="1" applyFill="1" applyBorder="1" applyAlignment="1">
      <alignment vertical="center"/>
    </xf>
    <xf numFmtId="3" fontId="4" fillId="0" borderId="3" xfId="7" applyNumberFormat="1" applyFont="1" applyFill="1" applyBorder="1" applyAlignment="1">
      <alignment horizontal="left" vertical="center" wrapText="1"/>
    </xf>
    <xf numFmtId="3" fontId="4" fillId="0" borderId="3" xfId="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" fontId="4" fillId="0" borderId="3" xfId="4" applyNumberFormat="1" applyFont="1" applyFill="1" applyBorder="1" applyAlignment="1">
      <alignment horizontal="center" vertical="center" wrapText="1"/>
    </xf>
    <xf numFmtId="3" fontId="4" fillId="0" borderId="0" xfId="4" applyNumberFormat="1" applyFont="1" applyFill="1" applyAlignment="1">
      <alignment horizontal="center" vertical="center" wrapText="1"/>
    </xf>
    <xf numFmtId="0" fontId="4" fillId="0" borderId="0" xfId="4" applyFont="1" applyFill="1" applyAlignment="1">
      <alignment horizontal="center" vertical="center"/>
    </xf>
    <xf numFmtId="0" fontId="4" fillId="0" borderId="0" xfId="0" applyFont="1" applyFill="1" applyAlignment="1"/>
    <xf numFmtId="3" fontId="4" fillId="0" borderId="3" xfId="3" applyNumberFormat="1" applyFont="1" applyFill="1" applyBorder="1" applyAlignment="1">
      <alignment horizontal="center" vertical="center" wrapText="1"/>
    </xf>
    <xf numFmtId="1" fontId="4" fillId="0" borderId="3" xfId="4" applyNumberFormat="1" applyFont="1" applyFill="1" applyBorder="1" applyAlignment="1"/>
    <xf numFmtId="0" fontId="4" fillId="0" borderId="3" xfId="4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1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left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3" fontId="8" fillId="0" borderId="3" xfId="6" applyNumberFormat="1" applyFont="1" applyFill="1" applyBorder="1" applyAlignment="1">
      <alignment horizontal="right" vertical="center" wrapText="1"/>
    </xf>
    <xf numFmtId="3" fontId="8" fillId="0" borderId="3" xfId="6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center"/>
    </xf>
    <xf numFmtId="1" fontId="9" fillId="0" borderId="3" xfId="4" applyNumberFormat="1" applyFont="1" applyFill="1" applyBorder="1" applyAlignment="1">
      <alignment horizontal="center" vertical="center"/>
    </xf>
    <xf numFmtId="3" fontId="3" fillId="0" borderId="3" xfId="6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49" fontId="4" fillId="0" borderId="3" xfId="6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3" xfId="5" applyFont="1" applyFill="1" applyBorder="1" applyAlignment="1">
      <alignment horizontal="left" vertical="center" wrapText="1"/>
    </xf>
    <xf numFmtId="0" fontId="4" fillId="0" borderId="3" xfId="5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3" fontId="7" fillId="0" borderId="3" xfId="6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3" xfId="8" applyFont="1" applyFill="1" applyBorder="1" applyAlignment="1">
      <alignment horizontal="left" vertical="center" wrapText="1"/>
    </xf>
    <xf numFmtId="0" fontId="4" fillId="0" borderId="3" xfId="8" applyFont="1" applyFill="1" applyBorder="1" applyAlignment="1">
      <alignment horizontal="center" vertical="center" wrapText="1"/>
    </xf>
    <xf numFmtId="3" fontId="4" fillId="0" borderId="3" xfId="8" applyNumberFormat="1" applyFont="1" applyFill="1" applyBorder="1" applyAlignment="1">
      <alignment horizontal="center" vertical="center" wrapText="1"/>
    </xf>
    <xf numFmtId="165" fontId="4" fillId="0" borderId="3" xfId="5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166" fontId="4" fillId="0" borderId="3" xfId="6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2" fontId="4" fillId="0" borderId="3" xfId="5" applyNumberFormat="1" applyFont="1" applyFill="1" applyBorder="1" applyAlignment="1">
      <alignment vertical="center" wrapText="1"/>
    </xf>
    <xf numFmtId="0" fontId="4" fillId="0" borderId="3" xfId="9" applyFont="1" applyFill="1" applyBorder="1" applyAlignment="1">
      <alignment horizontal="center" vertical="center" wrapText="1"/>
    </xf>
    <xf numFmtId="3" fontId="4" fillId="0" borderId="3" xfId="11" applyNumberFormat="1" applyFont="1" applyFill="1" applyBorder="1" applyAlignment="1">
      <alignment horizontal="right" vertical="center" wrapText="1"/>
    </xf>
    <xf numFmtId="3" fontId="4" fillId="0" borderId="3" xfId="12" applyNumberFormat="1" applyFont="1" applyFill="1" applyBorder="1" applyAlignment="1">
      <alignment horizontal="center" vertical="center" wrapText="1"/>
    </xf>
    <xf numFmtId="3" fontId="4" fillId="0" borderId="3" xfId="6" applyNumberFormat="1" applyFont="1" applyFill="1" applyBorder="1" applyAlignment="1">
      <alignment vertical="center" wrapText="1"/>
    </xf>
    <xf numFmtId="3" fontId="6" fillId="0" borderId="3" xfId="5" applyNumberFormat="1" applyFont="1" applyFill="1" applyBorder="1" applyAlignment="1">
      <alignment horizontal="right" vertical="center" wrapText="1"/>
    </xf>
    <xf numFmtId="3" fontId="6" fillId="0" borderId="3" xfId="5" applyNumberFormat="1" applyFont="1" applyFill="1" applyBorder="1" applyAlignment="1">
      <alignment horizontal="center" vertical="center" wrapText="1"/>
    </xf>
    <xf numFmtId="3" fontId="8" fillId="0" borderId="3" xfId="5" applyNumberFormat="1" applyFont="1" applyFill="1" applyBorder="1" applyAlignment="1">
      <alignment horizontal="center" vertical="center" wrapText="1"/>
    </xf>
    <xf numFmtId="3" fontId="8" fillId="0" borderId="3" xfId="5" applyNumberFormat="1" applyFont="1" applyFill="1" applyBorder="1" applyAlignment="1">
      <alignment horizontal="right" vertical="center" wrapText="1"/>
    </xf>
    <xf numFmtId="1" fontId="4" fillId="0" borderId="3" xfId="7" applyNumberFormat="1" applyFont="1" applyFill="1" applyBorder="1" applyAlignment="1">
      <alignment horizontal="center" vertical="center" wrapText="1"/>
    </xf>
    <xf numFmtId="3" fontId="7" fillId="0" borderId="3" xfId="7" applyNumberFormat="1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3" fontId="4" fillId="0" borderId="3" xfId="3" applyNumberFormat="1" applyFont="1" applyFill="1" applyBorder="1" applyAlignment="1">
      <alignment horizontal="right" vertical="center" wrapText="1"/>
    </xf>
    <xf numFmtId="2" fontId="7" fillId="0" borderId="3" xfId="5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3" fontId="6" fillId="0" borderId="3" xfId="6" applyNumberFormat="1" applyFont="1" applyFill="1" applyBorder="1" applyAlignment="1" applyProtection="1">
      <alignment horizontal="right" vertical="center" wrapText="1"/>
      <protection locked="0"/>
    </xf>
    <xf numFmtId="3" fontId="6" fillId="0" borderId="3" xfId="6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6" applyNumberFormat="1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left" vertical="center" wrapText="1"/>
    </xf>
    <xf numFmtId="165" fontId="4" fillId="0" borderId="3" xfId="4" applyNumberFormat="1" applyFont="1" applyFill="1" applyBorder="1" applyAlignment="1">
      <alignment horizontal="center" vertical="center" wrapText="1"/>
    </xf>
    <xf numFmtId="165" fontId="4" fillId="0" borderId="3" xfId="4" applyNumberFormat="1" applyFont="1" applyFill="1" applyBorder="1" applyAlignment="1">
      <alignment horizontal="left" vertical="center" wrapText="1"/>
    </xf>
    <xf numFmtId="0" fontId="4" fillId="0" borderId="4" xfId="4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</xf>
    <xf numFmtId="3" fontId="4" fillId="0" borderId="3" xfId="0" applyNumberFormat="1" applyFont="1" applyFill="1" applyBorder="1" applyAlignment="1" applyProtection="1">
      <alignment horizontal="right" vertical="center"/>
      <protection locked="0"/>
    </xf>
    <xf numFmtId="3" fontId="4" fillId="0" borderId="3" xfId="6" applyNumberFormat="1" applyFont="1" applyFill="1" applyBorder="1" applyAlignment="1" applyProtection="1">
      <alignment horizontal="center" vertical="center"/>
      <protection locked="0"/>
    </xf>
    <xf numFmtId="0" fontId="4" fillId="0" borderId="3" xfId="15" applyFont="1" applyFill="1" applyBorder="1" applyAlignment="1" applyProtection="1">
      <alignment horizontal="left" vertical="center" wrapText="1"/>
    </xf>
    <xf numFmtId="0" fontId="4" fillId="0" borderId="3" xfId="15" applyFont="1" applyFill="1" applyBorder="1" applyAlignment="1" applyProtection="1">
      <alignment horizontal="center" vertical="center" wrapText="1"/>
    </xf>
    <xf numFmtId="3" fontId="7" fillId="0" borderId="3" xfId="6" applyNumberFormat="1" applyFont="1" applyFill="1" applyBorder="1" applyAlignment="1" applyProtection="1">
      <alignment horizontal="center" vertical="center"/>
      <protection locked="0"/>
    </xf>
    <xf numFmtId="3" fontId="4" fillId="0" borderId="3" xfId="6" applyNumberFormat="1" applyFont="1" applyFill="1" applyBorder="1" applyAlignment="1">
      <alignment horizontal="right" vertical="center"/>
    </xf>
    <xf numFmtId="3" fontId="4" fillId="0" borderId="3" xfId="6" applyNumberFormat="1" applyFont="1" applyFill="1" applyBorder="1" applyAlignment="1">
      <alignment horizontal="center" vertical="center"/>
    </xf>
    <xf numFmtId="2" fontId="4" fillId="0" borderId="3" xfId="16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3" xfId="4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3" xfId="17" applyFont="1" applyFill="1" applyBorder="1" applyAlignment="1">
      <alignment horizontal="center" vertical="center" wrapText="1" shrinkToFit="1"/>
    </xf>
    <xf numFmtId="0" fontId="4" fillId="0" borderId="0" xfId="4" applyFont="1" applyFill="1"/>
    <xf numFmtId="2" fontId="4" fillId="0" borderId="3" xfId="5" applyNumberFormat="1" applyFont="1" applyFill="1" applyBorder="1" applyAlignment="1">
      <alignment horizontal="left" wrapText="1"/>
    </xf>
    <xf numFmtId="2" fontId="8" fillId="0" borderId="3" xfId="0" applyNumberFormat="1" applyFont="1" applyFill="1" applyBorder="1" applyAlignment="1">
      <alignment horizontal="left" vertical="center" wrapText="1"/>
    </xf>
    <xf numFmtId="2" fontId="4" fillId="0" borderId="3" xfId="5" applyNumberFormat="1" applyFont="1" applyFill="1" applyBorder="1" applyAlignment="1">
      <alignment horizontal="center" wrapText="1"/>
    </xf>
    <xf numFmtId="1" fontId="4" fillId="0" borderId="3" xfId="5" applyNumberFormat="1" applyFont="1" applyFill="1" applyBorder="1" applyAlignment="1">
      <alignment horizont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67" fontId="4" fillId="0" borderId="3" xfId="4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3" fontId="4" fillId="0" borderId="3" xfId="18" applyNumberFormat="1" applyFont="1" applyFill="1" applyBorder="1" applyAlignment="1" applyProtection="1">
      <alignment horizontal="right" vertical="center" wrapText="1"/>
    </xf>
    <xf numFmtId="3" fontId="4" fillId="0" borderId="3" xfId="18" applyNumberFormat="1" applyFont="1" applyFill="1" applyBorder="1" applyAlignment="1" applyProtection="1">
      <alignment horizontal="center" vertical="center" wrapText="1"/>
    </xf>
    <xf numFmtId="3" fontId="4" fillId="0" borderId="3" xfId="7" applyNumberFormat="1" applyFont="1" applyFill="1" applyBorder="1" applyAlignment="1">
      <alignment horizontal="right" vertical="center" wrapText="1"/>
    </xf>
    <xf numFmtId="3" fontId="6" fillId="0" borderId="3" xfId="6" applyNumberFormat="1" applyFont="1" applyFill="1" applyBorder="1" applyAlignment="1">
      <alignment horizontal="right" vertical="center" wrapText="1"/>
    </xf>
    <xf numFmtId="3" fontId="6" fillId="0" borderId="3" xfId="6" applyNumberFormat="1" applyFont="1" applyFill="1" applyBorder="1" applyAlignment="1">
      <alignment horizontal="center" vertical="center" wrapText="1"/>
    </xf>
    <xf numFmtId="0" fontId="4" fillId="0" borderId="3" xfId="19" applyNumberFormat="1" applyFont="1" applyFill="1" applyBorder="1" applyAlignment="1">
      <alignment horizontal="center" vertical="center" wrapText="1"/>
    </xf>
    <xf numFmtId="3" fontId="4" fillId="0" borderId="3" xfId="18" applyNumberFormat="1" applyFont="1" applyFill="1" applyBorder="1" applyAlignment="1">
      <alignment horizontal="right" vertical="center" wrapText="1"/>
    </xf>
    <xf numFmtId="3" fontId="4" fillId="0" borderId="3" xfId="18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3" fontId="4" fillId="0" borderId="3" xfId="20" applyNumberFormat="1" applyFont="1" applyFill="1" applyBorder="1" applyAlignment="1">
      <alignment horizontal="right" vertical="center" wrapText="1"/>
    </xf>
    <xf numFmtId="0" fontId="6" fillId="0" borderId="3" xfId="7" applyFont="1" applyFill="1" applyBorder="1" applyAlignment="1">
      <alignment horizontal="center" vertical="center" wrapText="1"/>
    </xf>
    <xf numFmtId="166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3" xfId="18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3" applyFont="1" applyFill="1" applyBorder="1" applyAlignment="1">
      <alignment horizontal="left" vertical="center" wrapText="1"/>
    </xf>
    <xf numFmtId="0" fontId="4" fillId="0" borderId="3" xfId="21" applyFont="1" applyFill="1" applyBorder="1" applyAlignment="1">
      <alignment horizontal="center" vertical="center" wrapText="1"/>
    </xf>
    <xf numFmtId="0" fontId="4" fillId="0" borderId="3" xfId="16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vertical="center" wrapText="1"/>
    </xf>
    <xf numFmtId="0" fontId="4" fillId="0" borderId="3" xfId="5" applyNumberFormat="1" applyFont="1" applyFill="1" applyBorder="1" applyAlignment="1">
      <alignment horizontal="left" vertical="center" wrapText="1"/>
    </xf>
    <xf numFmtId="0" fontId="4" fillId="0" borderId="3" xfId="5" applyNumberFormat="1" applyFont="1" applyFill="1" applyBorder="1" applyAlignment="1">
      <alignment horizontal="center" vertical="center" wrapText="1"/>
    </xf>
    <xf numFmtId="0" fontId="4" fillId="0" borderId="3" xfId="4" applyNumberFormat="1" applyFont="1" applyFill="1" applyBorder="1" applyAlignment="1">
      <alignment horizontal="center" vertical="center" wrapText="1"/>
    </xf>
    <xf numFmtId="3" fontId="4" fillId="0" borderId="3" xfId="22" applyNumberFormat="1" applyFont="1" applyFill="1" applyBorder="1" applyAlignment="1">
      <alignment horizontal="left" vertical="center" wrapText="1"/>
    </xf>
    <xf numFmtId="3" fontId="4" fillId="0" borderId="3" xfId="22" applyNumberFormat="1" applyFont="1" applyFill="1" applyBorder="1" applyAlignment="1">
      <alignment horizontal="center" vertical="center" wrapText="1"/>
    </xf>
    <xf numFmtId="3" fontId="7" fillId="0" borderId="3" xfId="5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4" fillId="0" borderId="3" xfId="4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right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2" fontId="4" fillId="0" borderId="3" xfId="3" applyNumberFormat="1" applyFont="1" applyFill="1" applyBorder="1" applyAlignment="1">
      <alignment horizontal="left" vertical="center" wrapText="1"/>
    </xf>
    <xf numFmtId="0" fontId="4" fillId="0" borderId="3" xfId="7" applyFont="1" applyFill="1" applyBorder="1" applyAlignment="1">
      <alignment horizontal="left" vertical="center" wrapText="1"/>
    </xf>
    <xf numFmtId="2" fontId="4" fillId="0" borderId="3" xfId="3" applyNumberFormat="1" applyFont="1" applyFill="1" applyBorder="1" applyAlignment="1">
      <alignment horizontal="center" vertical="center" wrapText="1"/>
    </xf>
    <xf numFmtId="0" fontId="4" fillId="0" borderId="3" xfId="7" applyFont="1" applyFill="1" applyBorder="1" applyAlignment="1">
      <alignment horizontal="center" vertical="center" wrapText="1"/>
    </xf>
    <xf numFmtId="3" fontId="4" fillId="0" borderId="3" xfId="6" applyNumberFormat="1" applyFont="1" applyFill="1" applyBorder="1" applyAlignment="1" applyProtection="1">
      <alignment horizontal="right" vertical="center" wrapText="1"/>
      <protection locked="0"/>
    </xf>
    <xf numFmtId="3" fontId="4" fillId="0" borderId="3" xfId="6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17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0" fillId="0" borderId="0" xfId="0" applyFill="1"/>
    <xf numFmtId="0" fontId="4" fillId="0" borderId="3" xfId="4" applyFont="1" applyFill="1" applyBorder="1" applyAlignment="1">
      <alignment horizontal="left" wrapText="1"/>
    </xf>
    <xf numFmtId="3" fontId="4" fillId="0" borderId="3" xfId="4" quotePrefix="1" applyNumberFormat="1" applyFont="1" applyFill="1" applyBorder="1" applyAlignment="1">
      <alignment horizontal="right" vertical="center" wrapText="1"/>
    </xf>
    <xf numFmtId="3" fontId="4" fillId="0" borderId="3" xfId="4" quotePrefix="1" applyNumberFormat="1" applyFont="1" applyFill="1" applyBorder="1" applyAlignment="1">
      <alignment horizontal="center" vertical="center" wrapText="1"/>
    </xf>
    <xf numFmtId="0" fontId="6" fillId="0" borderId="3" xfId="2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" xfId="23" applyNumberFormat="1" applyFont="1" applyFill="1" applyBorder="1" applyAlignment="1" applyProtection="1">
      <alignment horizontal="left" vertical="center" wrapText="1"/>
      <protection locked="0"/>
    </xf>
    <xf numFmtId="3" fontId="6" fillId="0" borderId="3" xfId="0" applyNumberFormat="1" applyFont="1" applyFill="1" applyBorder="1" applyAlignment="1">
      <alignment horizontal="right" vertical="center"/>
    </xf>
    <xf numFmtId="167" fontId="4" fillId="0" borderId="3" xfId="5" applyNumberFormat="1" applyFont="1" applyFill="1" applyBorder="1" applyAlignment="1">
      <alignment horizontal="left" vertical="center" wrapText="1"/>
    </xf>
    <xf numFmtId="165" fontId="4" fillId="0" borderId="3" xfId="5" applyNumberFormat="1" applyFont="1" applyFill="1" applyBorder="1" applyAlignment="1">
      <alignment horizontal="left" vertical="center" wrapText="1"/>
    </xf>
    <xf numFmtId="167" fontId="4" fillId="0" borderId="3" xfId="5" applyNumberFormat="1" applyFont="1" applyFill="1" applyBorder="1" applyAlignment="1">
      <alignment horizontal="center" vertical="center" wrapText="1"/>
    </xf>
    <xf numFmtId="0" fontId="8" fillId="0" borderId="3" xfId="16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3" fontId="4" fillId="0" borderId="3" xfId="6" applyNumberFormat="1" applyFont="1" applyFill="1" applyBorder="1" applyAlignment="1" applyProtection="1">
      <alignment horizontal="right" vertical="center" wrapText="1"/>
    </xf>
    <xf numFmtId="3" fontId="4" fillId="0" borderId="3" xfId="6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" xfId="7" applyNumberFormat="1" applyFont="1" applyFill="1" applyBorder="1" applyAlignment="1">
      <alignment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3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3" xfId="5" applyNumberFormat="1" applyFont="1" applyFill="1" applyBorder="1" applyAlignment="1">
      <alignment horizontal="center" wrapText="1"/>
    </xf>
    <xf numFmtId="2" fontId="6" fillId="0" borderId="3" xfId="5" applyNumberFormat="1" applyFont="1" applyFill="1" applyBorder="1" applyAlignment="1">
      <alignment horizontal="center" vertical="center" wrapText="1"/>
    </xf>
    <xf numFmtId="9" fontId="4" fillId="0" borderId="3" xfId="2" applyNumberFormat="1" applyFont="1" applyFill="1" applyBorder="1" applyAlignment="1">
      <alignment horizontal="center" vertical="center" wrapText="1"/>
    </xf>
    <xf numFmtId="1" fontId="6" fillId="0" borderId="3" xfId="5" applyNumberFormat="1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left" vertical="center" wrapText="1"/>
    </xf>
    <xf numFmtId="0" fontId="6" fillId="0" borderId="3" xfId="5" applyFont="1" applyFill="1" applyBorder="1" applyAlignment="1">
      <alignment horizontal="center" vertical="center" wrapText="1"/>
    </xf>
    <xf numFmtId="3" fontId="6" fillId="0" borderId="3" xfId="6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" fontId="4" fillId="0" borderId="3" xfId="7" applyNumberFormat="1" applyFont="1" applyFill="1" applyBorder="1" applyAlignment="1">
      <alignment horizontal="left" vertical="center" wrapText="1"/>
    </xf>
    <xf numFmtId="0" fontId="8" fillId="0" borderId="3" xfId="19" applyFont="1" applyFill="1" applyBorder="1" applyAlignment="1">
      <alignment horizontal="center" vertical="center" wrapText="1"/>
    </xf>
    <xf numFmtId="0" fontId="8" fillId="0" borderId="3" xfId="21" applyFont="1" applyFill="1" applyBorder="1" applyAlignment="1">
      <alignment horizontal="center" vertical="center" wrapText="1"/>
    </xf>
    <xf numFmtId="3" fontId="4" fillId="0" borderId="3" xfId="3" applyNumberFormat="1" applyFont="1" applyFill="1" applyBorder="1" applyAlignment="1">
      <alignment horizontal="left" vertical="center" wrapText="1"/>
    </xf>
    <xf numFmtId="166" fontId="4" fillId="0" borderId="3" xfId="18" applyNumberFormat="1" applyFont="1" applyFill="1" applyBorder="1" applyAlignment="1">
      <alignment vertical="center" wrapText="1"/>
    </xf>
    <xf numFmtId="3" fontId="8" fillId="0" borderId="3" xfId="18" applyNumberFormat="1" applyFont="1" applyFill="1" applyBorder="1" applyAlignment="1">
      <alignment horizontal="right" vertical="center" wrapText="1"/>
    </xf>
    <xf numFmtId="3" fontId="4" fillId="0" borderId="3" xfId="10" applyNumberFormat="1" applyFont="1" applyFill="1" applyBorder="1" applyAlignment="1">
      <alignment horizontal="right" vertical="center" wrapText="1"/>
    </xf>
    <xf numFmtId="0" fontId="6" fillId="0" borderId="3" xfId="26" applyFont="1" applyFill="1" applyBorder="1" applyAlignment="1">
      <alignment horizontal="center" vertical="center" wrapText="1"/>
    </xf>
    <xf numFmtId="0" fontId="4" fillId="0" borderId="3" xfId="19" applyFont="1" applyFill="1" applyBorder="1" applyAlignment="1" applyProtection="1">
      <alignment horizontal="center" vertical="center" wrapText="1"/>
      <protection locked="0"/>
    </xf>
    <xf numFmtId="0" fontId="6" fillId="0" borderId="3" xfId="3" applyFont="1" applyFill="1" applyBorder="1" applyAlignment="1">
      <alignment horizontal="center" vertical="center" wrapText="1"/>
    </xf>
    <xf numFmtId="3" fontId="4" fillId="0" borderId="3" xfId="27" applyNumberFormat="1" applyFont="1" applyFill="1" applyBorder="1" applyAlignment="1">
      <alignment horizontal="center" vertical="center" wrapText="1"/>
    </xf>
    <xf numFmtId="0" fontId="4" fillId="0" borderId="3" xfId="28" applyFont="1" applyFill="1" applyBorder="1" applyAlignment="1">
      <alignment horizontal="left" vertical="center" wrapText="1"/>
    </xf>
    <xf numFmtId="0" fontId="4" fillId="0" borderId="3" xfId="28" applyFont="1" applyFill="1" applyBorder="1" applyAlignment="1">
      <alignment horizontal="center" vertical="center" wrapText="1"/>
    </xf>
    <xf numFmtId="0" fontId="8" fillId="0" borderId="3" xfId="16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/>
    </xf>
    <xf numFmtId="0" fontId="8" fillId="0" borderId="3" xfId="16" applyFont="1" applyFill="1" applyBorder="1" applyAlignment="1">
      <alignment horizontal="left" vertical="center" wrapText="1"/>
    </xf>
    <xf numFmtId="3" fontId="4" fillId="0" borderId="3" xfId="4" applyNumberFormat="1" applyFont="1" applyFill="1" applyBorder="1" applyAlignment="1" applyProtection="1">
      <alignment horizontal="center" vertical="center" wrapText="1"/>
    </xf>
    <xf numFmtId="2" fontId="18" fillId="0" borderId="3" xfId="5" applyNumberFormat="1" applyFont="1" applyFill="1" applyBorder="1" applyAlignment="1">
      <alignment horizontal="left" vertical="center" wrapText="1"/>
    </xf>
    <xf numFmtId="1" fontId="4" fillId="0" borderId="3" xfId="4" applyNumberFormat="1" applyFont="1" applyFill="1" applyBorder="1" applyAlignment="1">
      <alignment vertical="center" wrapText="1"/>
    </xf>
    <xf numFmtId="3" fontId="4" fillId="0" borderId="3" xfId="29" applyNumberFormat="1" applyFont="1" applyFill="1" applyBorder="1" applyAlignment="1">
      <alignment horizontal="right" vertical="center" wrapText="1"/>
    </xf>
    <xf numFmtId="3" fontId="19" fillId="0" borderId="3" xfId="14" applyNumberFormat="1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4" fillId="0" borderId="3" xfId="9" applyFont="1" applyFill="1" applyBorder="1" applyAlignment="1">
      <alignment horizontal="left" vertical="center" wrapText="1"/>
    </xf>
    <xf numFmtId="3" fontId="4" fillId="0" borderId="3" xfId="30" applyNumberFormat="1" applyFont="1" applyFill="1" applyBorder="1" applyAlignment="1">
      <alignment horizontal="right" vertical="center" wrapText="1"/>
    </xf>
    <xf numFmtId="3" fontId="4" fillId="0" borderId="3" xfId="31" applyNumberFormat="1" applyFont="1" applyFill="1" applyBorder="1" applyAlignment="1">
      <alignment horizontal="center" vertical="center" wrapText="1"/>
    </xf>
    <xf numFmtId="3" fontId="4" fillId="0" borderId="3" xfId="32" applyNumberFormat="1" applyFont="1" applyFill="1" applyBorder="1" applyAlignment="1">
      <alignment horizontal="right" vertical="center" wrapText="1"/>
    </xf>
    <xf numFmtId="166" fontId="4" fillId="0" borderId="3" xfId="1" applyNumberFormat="1" applyFont="1" applyFill="1" applyBorder="1" applyAlignment="1">
      <alignment vertical="center" wrapText="1"/>
    </xf>
    <xf numFmtId="49" fontId="4" fillId="0" borderId="3" xfId="34" applyNumberFormat="1" applyFont="1" applyFill="1" applyBorder="1" applyAlignment="1">
      <alignment horizontal="center" vertical="center" wrapText="1"/>
    </xf>
    <xf numFmtId="3" fontId="7" fillId="0" borderId="3" xfId="7" applyNumberFormat="1" applyFont="1" applyFill="1" applyBorder="1" applyAlignment="1">
      <alignment horizontal="right" vertical="center" wrapText="1"/>
    </xf>
    <xf numFmtId="1" fontId="4" fillId="0" borderId="0" xfId="4" applyNumberFormat="1" applyFont="1" applyFill="1" applyAlignment="1"/>
    <xf numFmtId="0" fontId="4" fillId="0" borderId="0" xfId="4" applyFont="1" applyFill="1" applyAlignment="1">
      <alignment horizontal="left" vertical="center" wrapText="1"/>
    </xf>
    <xf numFmtId="0" fontId="4" fillId="0" borderId="0" xfId="4" applyFont="1" applyFill="1" applyAlignment="1">
      <alignment horizontal="center" vertical="center" wrapText="1"/>
    </xf>
    <xf numFmtId="3" fontId="4" fillId="0" borderId="0" xfId="4" applyNumberFormat="1" applyFont="1" applyFill="1" applyAlignment="1">
      <alignment horizontal="right" vertical="center" wrapText="1"/>
    </xf>
    <xf numFmtId="1" fontId="4" fillId="2" borderId="3" xfId="4" applyNumberFormat="1" applyFont="1" applyFill="1" applyBorder="1" applyAlignment="1">
      <alignment horizontal="center" vertical="center"/>
    </xf>
    <xf numFmtId="2" fontId="4" fillId="2" borderId="3" xfId="5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4" fillId="2" borderId="3" xfId="5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4" fillId="2" borderId="3" xfId="7" applyNumberFormat="1" applyFont="1" applyFill="1" applyBorder="1" applyAlignment="1">
      <alignment horizontal="center" vertical="center" wrapText="1"/>
    </xf>
    <xf numFmtId="3" fontId="4" fillId="2" borderId="3" xfId="7" applyNumberFormat="1" applyFont="1" applyFill="1" applyBorder="1" applyAlignment="1">
      <alignment horizontal="left" vertical="center" wrapText="1"/>
    </xf>
    <xf numFmtId="3" fontId="4" fillId="2" borderId="3" xfId="7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3" fontId="4" fillId="2" borderId="3" xfId="7" applyNumberFormat="1" applyFont="1" applyFill="1" applyBorder="1" applyAlignment="1">
      <alignment horizontal="right" vertical="center" wrapText="1"/>
    </xf>
    <xf numFmtId="3" fontId="4" fillId="2" borderId="3" xfId="6" applyNumberFormat="1" applyFont="1" applyFill="1" applyBorder="1" applyAlignment="1">
      <alignment horizontal="right" vertical="center" wrapText="1"/>
    </xf>
    <xf numFmtId="3" fontId="4" fillId="2" borderId="3" xfId="5" applyNumberFormat="1" applyFont="1" applyFill="1" applyBorder="1" applyAlignment="1">
      <alignment horizontal="right" vertical="center" wrapText="1"/>
    </xf>
    <xf numFmtId="3" fontId="4" fillId="2" borderId="3" xfId="5" applyNumberFormat="1" applyFont="1" applyFill="1" applyBorder="1" applyAlignment="1">
      <alignment horizontal="center" vertical="center" wrapText="1"/>
    </xf>
    <xf numFmtId="3" fontId="4" fillId="2" borderId="3" xfId="6" applyNumberFormat="1" applyFont="1" applyFill="1" applyBorder="1" applyAlignment="1">
      <alignment horizontal="center" vertical="center" wrapText="1"/>
    </xf>
    <xf numFmtId="3" fontId="8" fillId="2" borderId="3" xfId="7" applyNumberFormat="1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3" fontId="4" fillId="2" borderId="3" xfId="3" applyNumberFormat="1" applyFont="1" applyFill="1" applyBorder="1" applyAlignment="1">
      <alignment horizontal="center" vertical="center" wrapText="1"/>
    </xf>
    <xf numFmtId="0" fontId="4" fillId="2" borderId="3" xfId="19" applyFont="1" applyFill="1" applyBorder="1" applyAlignment="1" applyProtection="1">
      <alignment horizontal="center" vertical="center" wrapText="1"/>
      <protection locked="0"/>
    </xf>
    <xf numFmtId="3" fontId="6" fillId="2" borderId="3" xfId="6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6" fillId="2" borderId="3" xfId="6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/>
    <xf numFmtId="3" fontId="24" fillId="0" borderId="4" xfId="3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2" fontId="22" fillId="0" borderId="3" xfId="5" applyNumberFormat="1" applyFont="1" applyFill="1" applyBorder="1" applyAlignment="1">
      <alignment horizontal="center" vertical="center" wrapText="1"/>
    </xf>
    <xf numFmtId="3" fontId="25" fillId="0" borderId="3" xfId="0" applyNumberFormat="1" applyFont="1" applyFill="1" applyBorder="1" applyAlignment="1">
      <alignment horizontal="right" vertical="center" wrapText="1"/>
    </xf>
    <xf numFmtId="3" fontId="25" fillId="0" borderId="3" xfId="5" applyNumberFormat="1" applyFont="1" applyFill="1" applyBorder="1" applyAlignment="1">
      <alignment horizontal="center" vertical="center" wrapText="1"/>
    </xf>
    <xf numFmtId="166" fontId="16" fillId="0" borderId="3" xfId="1" applyNumberFormat="1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center" vertical="center" wrapText="1"/>
    </xf>
    <xf numFmtId="3" fontId="16" fillId="0" borderId="3" xfId="0" applyNumberFormat="1" applyFont="1" applyBorder="1" applyAlignment="1">
      <alignment vertical="center"/>
    </xf>
    <xf numFmtId="3" fontId="16" fillId="0" borderId="3" xfId="0" applyNumberFormat="1" applyFont="1" applyFill="1" applyBorder="1" applyAlignment="1">
      <alignment vertical="center"/>
    </xf>
    <xf numFmtId="3" fontId="16" fillId="0" borderId="3" xfId="5" applyNumberFormat="1" applyFont="1" applyFill="1" applyBorder="1" applyAlignment="1">
      <alignment horizontal="right" vertical="center" wrapText="1"/>
    </xf>
    <xf numFmtId="0" fontId="22" fillId="0" borderId="3" xfId="35" applyFont="1" applyFill="1" applyBorder="1" applyAlignment="1">
      <alignment horizontal="center" vertical="center" wrapText="1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3" fontId="16" fillId="0" borderId="3" xfId="36" applyNumberFormat="1" applyFont="1" applyFill="1" applyBorder="1" applyAlignment="1">
      <alignment horizontal="right" vertical="center" wrapText="1"/>
    </xf>
    <xf numFmtId="166" fontId="16" fillId="0" borderId="3" xfId="1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 wrapText="1"/>
    </xf>
    <xf numFmtId="3" fontId="22" fillId="0" borderId="3" xfId="21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right" vertical="center" wrapText="1"/>
    </xf>
    <xf numFmtId="0" fontId="22" fillId="0" borderId="3" xfId="21" applyFont="1" applyFill="1" applyBorder="1" applyAlignment="1">
      <alignment horizontal="center" vertical="center" wrapText="1"/>
    </xf>
    <xf numFmtId="0" fontId="22" fillId="0" borderId="3" xfId="24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top"/>
    </xf>
    <xf numFmtId="0" fontId="22" fillId="0" borderId="3" xfId="5" applyFont="1" applyFill="1" applyBorder="1" applyAlignment="1">
      <alignment horizontal="center" vertical="center" wrapText="1"/>
    </xf>
    <xf numFmtId="165" fontId="22" fillId="0" borderId="3" xfId="0" applyNumberFormat="1" applyFont="1" applyFill="1" applyBorder="1" applyAlignment="1">
      <alignment horizontal="center" vertical="center" wrapText="1"/>
    </xf>
    <xf numFmtId="165" fontId="22" fillId="0" borderId="3" xfId="5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2" fillId="0" borderId="3" xfId="38" applyFont="1" applyFill="1" applyBorder="1" applyAlignment="1">
      <alignment horizontal="center" vertical="center" wrapText="1"/>
    </xf>
    <xf numFmtId="166" fontId="22" fillId="0" borderId="3" xfId="6" applyNumberFormat="1" applyFont="1" applyFill="1" applyBorder="1" applyAlignment="1">
      <alignment horizontal="center" vertical="center" wrapText="1"/>
    </xf>
    <xf numFmtId="3" fontId="22" fillId="0" borderId="3" xfId="3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Fill="1" applyAlignment="1"/>
    <xf numFmtId="166" fontId="16" fillId="0" borderId="3" xfId="39" applyNumberFormat="1" applyFont="1" applyFill="1" applyBorder="1" applyAlignment="1">
      <alignment horizontal="center" vertical="center" wrapText="1"/>
    </xf>
    <xf numFmtId="166" fontId="16" fillId="0" borderId="3" xfId="1" applyNumberFormat="1" applyFont="1" applyFill="1" applyBorder="1" applyAlignment="1">
      <alignment horizontal="justify" vertical="center" wrapText="1"/>
    </xf>
    <xf numFmtId="3" fontId="16" fillId="0" borderId="3" xfId="0" applyNumberFormat="1" applyFont="1" applyFill="1" applyBorder="1" applyAlignment="1">
      <alignment vertical="center" wrapText="1"/>
    </xf>
    <xf numFmtId="0" fontId="28" fillId="0" borderId="3" xfId="5" applyFont="1" applyFill="1" applyBorder="1" applyAlignment="1">
      <alignment horizontal="center" vertical="center" wrapText="1"/>
    </xf>
    <xf numFmtId="0" fontId="28" fillId="0" borderId="3" xfId="5" applyFont="1" applyFill="1" applyBorder="1" applyAlignment="1">
      <alignment horizontal="center" vertical="center"/>
    </xf>
    <xf numFmtId="2" fontId="28" fillId="0" borderId="3" xfId="5" applyNumberFormat="1" applyFont="1" applyFill="1" applyBorder="1" applyAlignment="1">
      <alignment horizontal="center" vertical="center" wrapText="1"/>
    </xf>
    <xf numFmtId="3" fontId="16" fillId="0" borderId="3" xfId="6" applyNumberFormat="1" applyFont="1" applyFill="1" applyBorder="1" applyAlignment="1">
      <alignment horizontal="right" vertical="center"/>
    </xf>
    <xf numFmtId="3" fontId="16" fillId="0" borderId="3" xfId="6" applyNumberFormat="1" applyFont="1" applyFill="1" applyBorder="1" applyAlignment="1">
      <alignment horizontal="righ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166" fontId="16" fillId="0" borderId="3" xfId="14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3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3" fontId="31" fillId="0" borderId="3" xfId="1" applyNumberFormat="1" applyFont="1" applyFill="1" applyBorder="1" applyAlignment="1">
      <alignment horizontal="right" vertical="center" wrapText="1"/>
    </xf>
    <xf numFmtId="3" fontId="32" fillId="0" borderId="3" xfId="0" applyNumberFormat="1" applyFont="1" applyFill="1" applyBorder="1" applyAlignment="1">
      <alignment horizontal="right" vertical="center" wrapText="1"/>
    </xf>
    <xf numFmtId="3" fontId="32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right" vertical="center" wrapText="1"/>
    </xf>
    <xf numFmtId="0" fontId="4" fillId="0" borderId="3" xfId="40" applyFont="1" applyFill="1" applyBorder="1" applyAlignment="1">
      <alignment horizontal="center" vertical="center" wrapText="1"/>
    </xf>
    <xf numFmtId="3" fontId="4" fillId="0" borderId="3" xfId="21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168" fontId="4" fillId="0" borderId="3" xfId="0" applyNumberFormat="1" applyFont="1" applyFill="1" applyBorder="1" applyAlignment="1">
      <alignment horizontal="center" vertical="center" wrapText="1"/>
    </xf>
    <xf numFmtId="0" fontId="34" fillId="0" borderId="0" xfId="0" applyFont="1" applyAlignment="1"/>
    <xf numFmtId="0" fontId="21" fillId="0" borderId="0" xfId="0" applyFont="1" applyFill="1" applyBorder="1" applyAlignment="1">
      <alignment wrapText="1"/>
    </xf>
    <xf numFmtId="0" fontId="3" fillId="0" borderId="4" xfId="21" applyFont="1" applyFill="1" applyBorder="1" applyAlignment="1">
      <alignment vertical="center" wrapText="1"/>
    </xf>
    <xf numFmtId="0" fontId="3" fillId="0" borderId="4" xfId="21" applyFont="1" applyFill="1" applyBorder="1" applyAlignment="1">
      <alignment horizontal="center" vertical="center" wrapText="1"/>
    </xf>
    <xf numFmtId="0" fontId="3" fillId="0" borderId="4" xfId="21" applyNumberFormat="1" applyFont="1" applyFill="1" applyBorder="1" applyAlignment="1">
      <alignment vertical="center" wrapText="1"/>
    </xf>
    <xf numFmtId="0" fontId="3" fillId="0" borderId="4" xfId="21" applyNumberFormat="1" applyFont="1" applyFill="1" applyBorder="1" applyAlignment="1">
      <alignment horizontal="center" vertical="center" wrapText="1"/>
    </xf>
    <xf numFmtId="3" fontId="3" fillId="0" borderId="4" xfId="21" applyNumberFormat="1" applyFont="1" applyFill="1" applyBorder="1" applyAlignment="1">
      <alignment horizontal="center" vertical="center" wrapText="1"/>
    </xf>
    <xf numFmtId="0" fontId="4" fillId="0" borderId="2" xfId="21" applyFont="1" applyFill="1" applyBorder="1" applyAlignment="1">
      <alignment horizontal="center" vertical="center" wrapText="1"/>
    </xf>
    <xf numFmtId="0" fontId="4" fillId="0" borderId="2" xfId="21" applyFont="1" applyFill="1" applyBorder="1" applyAlignment="1">
      <alignment vertical="center" wrapText="1"/>
    </xf>
    <xf numFmtId="0" fontId="4" fillId="0" borderId="2" xfId="41" applyFont="1" applyFill="1" applyBorder="1" applyAlignment="1">
      <alignment horizontal="center" vertical="center" wrapText="1"/>
    </xf>
    <xf numFmtId="0" fontId="4" fillId="0" borderId="2" xfId="42" applyFont="1" applyFill="1" applyBorder="1" applyAlignment="1">
      <alignment horizontal="center" vertical="center" wrapText="1"/>
    </xf>
    <xf numFmtId="166" fontId="4" fillId="0" borderId="2" xfId="20" applyNumberFormat="1" applyFont="1" applyFill="1" applyBorder="1" applyAlignment="1">
      <alignment horizontal="center" vertical="center" wrapText="1"/>
    </xf>
    <xf numFmtId="3" fontId="37" fillId="0" borderId="2" xfId="0" applyNumberFormat="1" applyFont="1" applyBorder="1" applyAlignment="1">
      <alignment horizontal="center" vertical="center"/>
    </xf>
    <xf numFmtId="0" fontId="4" fillId="0" borderId="3" xfId="21" applyNumberFormat="1" applyFont="1" applyFill="1" applyBorder="1" applyAlignment="1">
      <alignment vertical="center" wrapText="1"/>
    </xf>
    <xf numFmtId="0" fontId="4" fillId="0" borderId="3" xfId="41" applyFont="1" applyFill="1" applyBorder="1" applyAlignment="1">
      <alignment horizontal="center" vertical="center" wrapText="1"/>
    </xf>
    <xf numFmtId="0" fontId="4" fillId="0" borderId="3" xfId="42" applyFont="1" applyFill="1" applyBorder="1" applyAlignment="1">
      <alignment horizontal="center" vertical="center" wrapText="1"/>
    </xf>
    <xf numFmtId="166" fontId="4" fillId="0" borderId="3" xfId="20" applyNumberFormat="1" applyFont="1" applyFill="1" applyBorder="1" applyAlignment="1">
      <alignment horizontal="center" vertical="center" wrapText="1"/>
    </xf>
    <xf numFmtId="3" fontId="37" fillId="0" borderId="3" xfId="0" applyNumberFormat="1" applyFont="1" applyBorder="1" applyAlignment="1">
      <alignment horizontal="center" vertical="center"/>
    </xf>
    <xf numFmtId="0" fontId="4" fillId="0" borderId="3" xfId="21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vertical="center" wrapText="1"/>
    </xf>
    <xf numFmtId="0" fontId="38" fillId="2" borderId="3" xfId="0" applyFont="1" applyFill="1" applyBorder="1" applyAlignment="1">
      <alignment vertical="center" wrapText="1"/>
    </xf>
    <xf numFmtId="0" fontId="38" fillId="0" borderId="3" xfId="2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39" fillId="0" borderId="3" xfId="21" applyFont="1" applyFill="1" applyBorder="1" applyAlignment="1">
      <alignment horizontal="center" vertical="center" wrapText="1"/>
    </xf>
    <xf numFmtId="0" fontId="4" fillId="2" borderId="3" xfId="21" applyFont="1" applyFill="1" applyBorder="1" applyAlignment="1">
      <alignment horizontal="center" vertical="center" wrapText="1"/>
    </xf>
    <xf numFmtId="0" fontId="4" fillId="2" borderId="3" xfId="21" applyNumberFormat="1" applyFont="1" applyFill="1" applyBorder="1" applyAlignment="1">
      <alignment vertical="center" wrapText="1"/>
    </xf>
    <xf numFmtId="0" fontId="4" fillId="2" borderId="3" xfId="41" applyFont="1" applyFill="1" applyBorder="1" applyAlignment="1">
      <alignment horizontal="center" vertical="center" wrapText="1"/>
    </xf>
    <xf numFmtId="0" fontId="4" fillId="2" borderId="3" xfId="42" applyFont="1" applyFill="1" applyBorder="1" applyAlignment="1">
      <alignment horizontal="center" vertical="center" wrapText="1"/>
    </xf>
    <xf numFmtId="166" fontId="4" fillId="2" borderId="3" xfId="20" applyNumberFormat="1" applyFont="1" applyFill="1" applyBorder="1" applyAlignment="1">
      <alignment horizontal="center" vertical="center" wrapText="1"/>
    </xf>
    <xf numFmtId="3" fontId="37" fillId="2" borderId="3" xfId="0" applyNumberFormat="1" applyFont="1" applyFill="1" applyBorder="1" applyAlignment="1">
      <alignment horizontal="center" vertical="center"/>
    </xf>
    <xf numFmtId="0" fontId="4" fillId="0" borderId="3" xfId="41" applyFont="1" applyFill="1" applyBorder="1" applyAlignment="1">
      <alignment vertical="center" wrapText="1"/>
    </xf>
    <xf numFmtId="0" fontId="39" fillId="0" borderId="3" xfId="41" applyFont="1" applyFill="1" applyBorder="1" applyAlignment="1">
      <alignment horizontal="center" vertical="center" wrapText="1"/>
    </xf>
    <xf numFmtId="0" fontId="4" fillId="0" borderId="3" xfId="24" applyFont="1" applyFill="1" applyBorder="1" applyAlignment="1">
      <alignment horizontal="center" vertical="center" wrapText="1"/>
    </xf>
    <xf numFmtId="0" fontId="4" fillId="0" borderId="3" xfId="21" applyFont="1" applyFill="1" applyBorder="1" applyAlignment="1">
      <alignment vertical="center" wrapText="1"/>
    </xf>
    <xf numFmtId="0" fontId="39" fillId="0" borderId="3" xfId="42" applyFont="1" applyFill="1" applyBorder="1" applyAlignment="1">
      <alignment horizontal="center" vertical="center" wrapText="1"/>
    </xf>
    <xf numFmtId="0" fontId="39" fillId="0" borderId="3" xfId="40" applyFont="1" applyFill="1" applyBorder="1" applyAlignment="1">
      <alignment horizontal="center" vertical="center" wrapText="1"/>
    </xf>
    <xf numFmtId="0" fontId="4" fillId="0" borderId="5" xfId="21" applyFont="1" applyFill="1" applyBorder="1" applyAlignment="1">
      <alignment horizontal="center" vertical="center" wrapText="1"/>
    </xf>
    <xf numFmtId="0" fontId="4" fillId="0" borderId="5" xfId="41" applyFont="1" applyFill="1" applyBorder="1" applyAlignment="1">
      <alignment horizontal="center" vertical="center" wrapText="1"/>
    </xf>
    <xf numFmtId="166" fontId="4" fillId="0" borderId="5" xfId="20" applyNumberFormat="1" applyFont="1" applyFill="1" applyBorder="1" applyAlignment="1">
      <alignment horizontal="center" vertical="center" wrapText="1"/>
    </xf>
    <xf numFmtId="3" fontId="37" fillId="0" borderId="5" xfId="0" applyNumberFormat="1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 wrapText="1"/>
    </xf>
    <xf numFmtId="0" fontId="4" fillId="0" borderId="0" xfId="21" applyNumberFormat="1" applyFont="1" applyFill="1" applyBorder="1" applyAlignment="1">
      <alignment horizontal="center" vertical="center" wrapText="1"/>
    </xf>
    <xf numFmtId="0" fontId="4" fillId="0" borderId="0" xfId="41" applyFont="1" applyFill="1" applyBorder="1" applyAlignment="1">
      <alignment horizontal="center" vertical="center" wrapText="1"/>
    </xf>
    <xf numFmtId="166" fontId="4" fillId="0" borderId="0" xfId="20" applyNumberFormat="1" applyFont="1" applyFill="1" applyBorder="1" applyAlignment="1">
      <alignment horizontal="center" vertical="center" wrapText="1"/>
    </xf>
    <xf numFmtId="3" fontId="37" fillId="0" borderId="0" xfId="0" applyNumberFormat="1" applyFont="1" applyBorder="1" applyAlignment="1">
      <alignment horizontal="center" vertical="center"/>
    </xf>
    <xf numFmtId="1" fontId="13" fillId="0" borderId="0" xfId="21" applyNumberFormat="1" applyFont="1" applyFill="1" applyBorder="1" applyAlignment="1">
      <alignment vertical="center"/>
    </xf>
    <xf numFmtId="1" fontId="33" fillId="0" borderId="0" xfId="21" applyNumberFormat="1" applyFont="1" applyFill="1" applyBorder="1" applyAlignment="1">
      <alignment vertical="center"/>
    </xf>
    <xf numFmtId="1" fontId="33" fillId="0" borderId="0" xfId="21" applyNumberFormat="1" applyFont="1" applyFill="1" applyBorder="1" applyAlignment="1">
      <alignment horizontal="center" vertical="center"/>
    </xf>
    <xf numFmtId="0" fontId="33" fillId="0" borderId="0" xfId="5" applyFont="1" applyFill="1" applyBorder="1" applyAlignment="1">
      <alignment horizontal="center" vertical="center" wrapText="1"/>
    </xf>
    <xf numFmtId="0" fontId="33" fillId="0" borderId="0" xfId="5" applyFont="1" applyFill="1" applyBorder="1" applyAlignment="1">
      <alignment horizontal="left" vertical="center" wrapText="1"/>
    </xf>
    <xf numFmtId="2" fontId="33" fillId="0" borderId="0" xfId="5" applyNumberFormat="1" applyFont="1" applyFill="1" applyBorder="1" applyAlignment="1">
      <alignment horizontal="center" vertical="center" wrapText="1"/>
    </xf>
    <xf numFmtId="1" fontId="33" fillId="0" borderId="0" xfId="5" applyNumberFormat="1" applyFont="1" applyFill="1" applyBorder="1" applyAlignment="1">
      <alignment horizontal="center" vertical="center" wrapText="1"/>
    </xf>
    <xf numFmtId="0" fontId="33" fillId="0" borderId="0" xfId="21" applyFont="1" applyFill="1" applyBorder="1" applyAlignment="1">
      <alignment horizontal="center" vertical="center" wrapText="1"/>
    </xf>
    <xf numFmtId="2" fontId="40" fillId="0" borderId="0" xfId="5" applyNumberFormat="1" applyFont="1" applyFill="1" applyBorder="1" applyAlignment="1">
      <alignment horizontal="center" vertical="center" wrapText="1"/>
    </xf>
    <xf numFmtId="0" fontId="22" fillId="0" borderId="0" xfId="0" applyFont="1" applyAlignment="1"/>
    <xf numFmtId="0" fontId="22" fillId="0" borderId="0" xfId="0" applyFont="1" applyAlignment="1">
      <alignment horizontal="left"/>
    </xf>
    <xf numFmtId="0" fontId="41" fillId="0" borderId="0" xfId="0" applyFont="1" applyAlignment="1"/>
    <xf numFmtId="0" fontId="42" fillId="0" borderId="0" xfId="0" applyFont="1" applyFill="1" applyBorder="1" applyAlignment="1">
      <alignment wrapText="1"/>
    </xf>
    <xf numFmtId="0" fontId="31" fillId="0" borderId="0" xfId="0" applyFont="1"/>
    <xf numFmtId="0" fontId="30" fillId="0" borderId="4" xfId="0" applyFont="1" applyBorder="1" applyAlignment="1">
      <alignment horizontal="center" vertical="center"/>
    </xf>
    <xf numFmtId="0" fontId="30" fillId="0" borderId="4" xfId="7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top"/>
    </xf>
    <xf numFmtId="0" fontId="31" fillId="0" borderId="4" xfId="0" applyFont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4" xfId="22" applyFont="1" applyFill="1" applyBorder="1" applyAlignment="1">
      <alignment horizontal="center" vertical="center" wrapText="1"/>
    </xf>
    <xf numFmtId="3" fontId="31" fillId="2" borderId="4" xfId="43" applyNumberFormat="1" applyFont="1" applyFill="1" applyBorder="1" applyAlignment="1">
      <alignment horizontal="center" vertical="center" wrapText="1"/>
    </xf>
    <xf numFmtId="0" fontId="31" fillId="0" borderId="4" xfId="22" quotePrefix="1" applyFont="1" applyFill="1" applyBorder="1" applyAlignment="1">
      <alignment horizontal="center" vertical="center" wrapText="1"/>
    </xf>
    <xf numFmtId="166" fontId="31" fillId="0" borderId="4" xfId="36" applyNumberFormat="1" applyFont="1" applyFill="1" applyBorder="1" applyAlignment="1">
      <alignment vertical="center" wrapText="1"/>
    </xf>
    <xf numFmtId="166" fontId="31" fillId="0" borderId="4" xfId="36" applyNumberFormat="1" applyFont="1" applyFill="1" applyBorder="1" applyAlignment="1">
      <alignment horizontal="right" vertical="center" wrapText="1"/>
    </xf>
    <xf numFmtId="166" fontId="31" fillId="0" borderId="4" xfId="1" applyNumberFormat="1" applyFont="1" applyFill="1" applyBorder="1" applyAlignment="1">
      <alignment horizontal="center" vertical="center" wrapText="1"/>
    </xf>
    <xf numFmtId="3" fontId="31" fillId="2" borderId="4" xfId="22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top"/>
    </xf>
    <xf numFmtId="0" fontId="43" fillId="0" borderId="0" xfId="0" applyFont="1" applyAlignment="1">
      <alignment horizontal="center" vertical="top"/>
    </xf>
    <xf numFmtId="0" fontId="31" fillId="0" borderId="4" xfId="44" applyFont="1" applyFill="1" applyBorder="1" applyAlignment="1">
      <alignment horizontal="center" vertical="center" wrapText="1"/>
    </xf>
    <xf numFmtId="0" fontId="31" fillId="0" borderId="4" xfId="24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166" fontId="31" fillId="0" borderId="4" xfId="1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1" fillId="0" borderId="4" xfId="7" applyNumberFormat="1" applyFont="1" applyFill="1" applyBorder="1" applyAlignment="1">
      <alignment horizontal="center" vertical="center" wrapText="1"/>
    </xf>
    <xf numFmtId="3" fontId="31" fillId="0" borderId="4" xfId="7" applyNumberFormat="1" applyFont="1" applyFill="1" applyBorder="1" applyAlignment="1">
      <alignment horizontal="center" vertical="center" wrapText="1"/>
    </xf>
    <xf numFmtId="3" fontId="31" fillId="0" borderId="4" xfId="0" applyNumberFormat="1" applyFont="1" applyBorder="1" applyAlignment="1">
      <alignment horizontal="center" vertical="center" wrapText="1"/>
    </xf>
    <xf numFmtId="3" fontId="31" fillId="0" borderId="4" xfId="0" applyNumberFormat="1" applyFont="1" applyBorder="1" applyAlignment="1">
      <alignment horizontal="right" vertical="center" wrapText="1"/>
    </xf>
    <xf numFmtId="166" fontId="31" fillId="0" borderId="4" xfId="1" applyNumberFormat="1" applyFont="1" applyFill="1" applyBorder="1" applyAlignment="1">
      <alignment vertical="center" wrapText="1"/>
    </xf>
    <xf numFmtId="0" fontId="31" fillId="2" borderId="0" xfId="0" applyFont="1" applyFill="1" applyAlignment="1">
      <alignment horizontal="center" vertical="center"/>
    </xf>
    <xf numFmtId="0" fontId="31" fillId="2" borderId="4" xfId="7" applyFont="1" applyFill="1" applyBorder="1" applyAlignment="1">
      <alignment horizontal="center" vertical="center" wrapText="1"/>
    </xf>
    <xf numFmtId="0" fontId="31" fillId="2" borderId="4" xfId="22" applyFont="1" applyFill="1" applyBorder="1" applyAlignment="1">
      <alignment horizontal="center" vertical="center" wrapText="1"/>
    </xf>
    <xf numFmtId="166" fontId="31" fillId="2" borderId="4" xfId="14" applyNumberFormat="1" applyFont="1" applyFill="1" applyBorder="1" applyAlignment="1">
      <alignment vertical="center" wrapText="1"/>
    </xf>
    <xf numFmtId="3" fontId="31" fillId="2" borderId="4" xfId="22" applyNumberFormat="1" applyFont="1" applyFill="1" applyBorder="1" applyAlignment="1">
      <alignment horizontal="right" vertical="center" wrapText="1"/>
    </xf>
    <xf numFmtId="0" fontId="44" fillId="0" borderId="0" xfId="0" applyFont="1"/>
    <xf numFmtId="0" fontId="4" fillId="0" borderId="0" xfId="0" applyFont="1"/>
    <xf numFmtId="3" fontId="31" fillId="0" borderId="0" xfId="0" applyNumberFormat="1" applyFont="1"/>
    <xf numFmtId="3" fontId="4" fillId="0" borderId="2" xfId="6" applyNumberFormat="1" applyFont="1" applyFill="1" applyBorder="1" applyAlignment="1">
      <alignment horizontal="right" vertical="center" wrapText="1"/>
    </xf>
    <xf numFmtId="3" fontId="4" fillId="0" borderId="2" xfId="6" applyNumberFormat="1" applyFont="1" applyFill="1" applyBorder="1" applyAlignment="1">
      <alignment horizontal="center" vertical="center" wrapText="1"/>
    </xf>
    <xf numFmtId="1" fontId="3" fillId="4" borderId="1" xfId="3" applyNumberFormat="1" applyFont="1" applyFill="1" applyBorder="1" applyAlignment="1">
      <alignment horizontal="center" vertical="center" wrapText="1"/>
    </xf>
    <xf numFmtId="3" fontId="3" fillId="4" borderId="1" xfId="3" applyNumberFormat="1" applyFont="1" applyFill="1" applyBorder="1" applyAlignment="1">
      <alignment horizontal="center" vertical="center" wrapText="1"/>
    </xf>
    <xf numFmtId="3" fontId="3" fillId="4" borderId="1" xfId="3" applyNumberFormat="1" applyFont="1" applyFill="1" applyBorder="1" applyAlignment="1">
      <alignment horizontal="right" vertical="center" wrapText="1"/>
    </xf>
    <xf numFmtId="3" fontId="3" fillId="4" borderId="0" xfId="3" applyNumberFormat="1" applyFont="1" applyFill="1" applyBorder="1" applyAlignment="1">
      <alignment horizontal="center" vertical="center" wrapText="1"/>
    </xf>
    <xf numFmtId="1" fontId="4" fillId="4" borderId="3" xfId="4" applyNumberFormat="1" applyFont="1" applyFill="1" applyBorder="1" applyAlignment="1">
      <alignment horizontal="center" vertical="center"/>
    </xf>
    <xf numFmtId="2" fontId="4" fillId="4" borderId="3" xfId="5" applyNumberFormat="1" applyFont="1" applyFill="1" applyBorder="1" applyAlignment="1">
      <alignment horizontal="left" vertical="center" wrapText="1"/>
    </xf>
    <xf numFmtId="2" fontId="4" fillId="4" borderId="3" xfId="5" applyNumberFormat="1" applyFont="1" applyFill="1" applyBorder="1" applyAlignment="1">
      <alignment horizontal="center" vertical="center" wrapText="1"/>
    </xf>
    <xf numFmtId="0" fontId="4" fillId="4" borderId="3" xfId="4" applyFont="1" applyFill="1" applyBorder="1" applyAlignment="1">
      <alignment horizontal="center" vertical="center" wrapText="1"/>
    </xf>
    <xf numFmtId="3" fontId="4" fillId="4" borderId="3" xfId="6" applyNumberFormat="1" applyFont="1" applyFill="1" applyBorder="1" applyAlignment="1">
      <alignment horizontal="right" vertical="center" wrapText="1"/>
    </xf>
    <xf numFmtId="3" fontId="4" fillId="4" borderId="3" xfId="6" applyNumberFormat="1" applyFont="1" applyFill="1" applyBorder="1" applyAlignment="1">
      <alignment horizontal="center" vertical="center" wrapText="1"/>
    </xf>
    <xf numFmtId="3" fontId="4" fillId="4" borderId="3" xfId="4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4" borderId="0" xfId="4" applyFont="1" applyFill="1" applyAlignment="1">
      <alignment vertical="center"/>
    </xf>
    <xf numFmtId="0" fontId="4" fillId="4" borderId="0" xfId="4" applyFont="1" applyFill="1" applyAlignment="1"/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166" fontId="4" fillId="4" borderId="3" xfId="6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3" fontId="4" fillId="4" borderId="3" xfId="6" applyNumberFormat="1" applyFont="1" applyFill="1" applyBorder="1" applyAlignment="1">
      <alignment horizontal="right" vertical="center"/>
    </xf>
    <xf numFmtId="3" fontId="4" fillId="4" borderId="3" xfId="6" applyNumberFormat="1" applyFont="1" applyFill="1" applyBorder="1" applyAlignment="1">
      <alignment horizontal="center" vertical="center"/>
    </xf>
    <xf numFmtId="0" fontId="4" fillId="4" borderId="0" xfId="0" applyFont="1" applyFill="1" applyAlignment="1"/>
    <xf numFmtId="0" fontId="6" fillId="4" borderId="0" xfId="0" applyFont="1" applyFill="1" applyAlignment="1">
      <alignment horizontal="center" vertical="center"/>
    </xf>
    <xf numFmtId="3" fontId="4" fillId="4" borderId="3" xfId="5" applyNumberFormat="1" applyFont="1" applyFill="1" applyBorder="1" applyAlignment="1">
      <alignment horizontal="right" vertical="center" wrapText="1"/>
    </xf>
    <xf numFmtId="3" fontId="4" fillId="4" borderId="3" xfId="5" applyNumberFormat="1" applyFont="1" applyFill="1" applyBorder="1" applyAlignment="1">
      <alignment horizontal="center" vertical="center" wrapText="1"/>
    </xf>
    <xf numFmtId="3" fontId="4" fillId="4" borderId="3" xfId="4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3" fontId="4" fillId="4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right" vertical="center" wrapText="1"/>
    </xf>
    <xf numFmtId="0" fontId="4" fillId="4" borderId="3" xfId="5" applyFont="1" applyFill="1" applyBorder="1" applyAlignment="1">
      <alignment horizontal="left" vertical="center" wrapText="1"/>
    </xf>
    <xf numFmtId="0" fontId="4" fillId="4" borderId="3" xfId="5" applyFont="1" applyFill="1" applyBorder="1" applyAlignment="1">
      <alignment horizontal="center" vertical="center" wrapText="1"/>
    </xf>
    <xf numFmtId="3" fontId="4" fillId="4" borderId="3" xfId="4" quotePrefix="1" applyNumberFormat="1" applyFont="1" applyFill="1" applyBorder="1" applyAlignment="1">
      <alignment horizontal="right" vertical="center" wrapText="1"/>
    </xf>
    <xf numFmtId="3" fontId="4" fillId="4" borderId="3" xfId="4" quotePrefix="1" applyNumberFormat="1" applyFont="1" applyFill="1" applyBorder="1" applyAlignment="1">
      <alignment horizontal="center" vertical="center" wrapText="1"/>
    </xf>
    <xf numFmtId="165" fontId="4" fillId="4" borderId="3" xfId="4" applyNumberFormat="1" applyFont="1" applyFill="1" applyBorder="1" applyAlignment="1">
      <alignment horizontal="left" vertical="center" wrapText="1"/>
    </xf>
    <xf numFmtId="3" fontId="8" fillId="4" borderId="3" xfId="5" applyNumberFormat="1" applyFont="1" applyFill="1" applyBorder="1" applyAlignment="1">
      <alignment horizontal="center" vertical="center" wrapText="1"/>
    </xf>
    <xf numFmtId="3" fontId="8" fillId="4" borderId="3" xfId="5" applyNumberFormat="1" applyFont="1" applyFill="1" applyBorder="1" applyAlignment="1">
      <alignment horizontal="right" vertical="center" wrapText="1"/>
    </xf>
    <xf numFmtId="49" fontId="4" fillId="4" borderId="3" xfId="34" applyNumberFormat="1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 wrapText="1"/>
    </xf>
    <xf numFmtId="0" fontId="4" fillId="4" borderId="3" xfId="4" applyFont="1" applyFill="1" applyBorder="1" applyAlignment="1">
      <alignment horizontal="center" wrapText="1"/>
    </xf>
    <xf numFmtId="0" fontId="4" fillId="4" borderId="0" xfId="4" applyFont="1" applyFill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3" fontId="6" fillId="4" borderId="3" xfId="5" applyNumberFormat="1" applyFont="1" applyFill="1" applyBorder="1" applyAlignment="1">
      <alignment horizontal="right" vertical="center" wrapText="1"/>
    </xf>
    <xf numFmtId="3" fontId="6" fillId="4" borderId="3" xfId="5" applyNumberFormat="1" applyFont="1" applyFill="1" applyBorder="1" applyAlignment="1">
      <alignment horizontal="center" vertical="center" wrapText="1"/>
    </xf>
    <xf numFmtId="0" fontId="4" fillId="4" borderId="0" xfId="4" applyFont="1" applyFill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3" fontId="6" fillId="4" borderId="3" xfId="6" applyNumberFormat="1" applyFont="1" applyFill="1" applyBorder="1" applyAlignment="1">
      <alignment horizontal="right" vertical="center" wrapText="1"/>
    </xf>
    <xf numFmtId="3" fontId="6" fillId="4" borderId="3" xfId="6" applyNumberFormat="1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left" vertical="center" wrapText="1"/>
    </xf>
    <xf numFmtId="0" fontId="4" fillId="4" borderId="3" xfId="8" applyFont="1" applyFill="1" applyBorder="1" applyAlignment="1">
      <alignment horizontal="center" vertical="center" wrapText="1"/>
    </xf>
    <xf numFmtId="3" fontId="3" fillId="4" borderId="3" xfId="6" applyNumberFormat="1" applyFont="1" applyFill="1" applyBorder="1" applyAlignment="1">
      <alignment horizontal="center" vertical="center" wrapText="1"/>
    </xf>
    <xf numFmtId="3" fontId="4" fillId="4" borderId="3" xfId="8" applyNumberFormat="1" applyFont="1" applyFill="1" applyBorder="1" applyAlignment="1">
      <alignment horizontal="center" vertical="center" wrapText="1"/>
    </xf>
    <xf numFmtId="3" fontId="4" fillId="4" borderId="3" xfId="7" applyNumberFormat="1" applyFont="1" applyFill="1" applyBorder="1" applyAlignment="1">
      <alignment horizontal="left" vertical="center" wrapText="1"/>
    </xf>
    <xf numFmtId="0" fontId="4" fillId="4" borderId="3" xfId="7" applyFont="1" applyFill="1" applyBorder="1" applyAlignment="1">
      <alignment horizontal="left" vertical="center" wrapText="1"/>
    </xf>
    <xf numFmtId="3" fontId="4" fillId="4" borderId="3" xfId="7" applyNumberFormat="1" applyFont="1" applyFill="1" applyBorder="1" applyAlignment="1">
      <alignment horizontal="center" vertical="center" wrapText="1"/>
    </xf>
    <xf numFmtId="0" fontId="4" fillId="4" borderId="3" xfId="7" applyFont="1" applyFill="1" applyBorder="1" applyAlignment="1">
      <alignment horizontal="center" vertical="center" wrapText="1"/>
    </xf>
    <xf numFmtId="2" fontId="4" fillId="4" borderId="3" xfId="5" applyNumberFormat="1" applyFont="1" applyFill="1" applyBorder="1" applyAlignment="1">
      <alignment horizontal="left" wrapText="1"/>
    </xf>
    <xf numFmtId="2" fontId="4" fillId="4" borderId="3" xfId="5" applyNumberFormat="1" applyFont="1" applyFill="1" applyBorder="1" applyAlignment="1">
      <alignment horizontal="center" wrapText="1"/>
    </xf>
    <xf numFmtId="1" fontId="4" fillId="4" borderId="3" xfId="5" applyNumberFormat="1" applyFont="1" applyFill="1" applyBorder="1" applyAlignment="1">
      <alignment horizontal="center" wrapText="1"/>
    </xf>
    <xf numFmtId="3" fontId="4" fillId="4" borderId="3" xfId="3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3" fontId="6" fillId="4" borderId="3" xfId="6" applyNumberFormat="1" applyFont="1" applyFill="1" applyBorder="1" applyAlignment="1" applyProtection="1">
      <alignment horizontal="right" vertical="center" wrapText="1"/>
      <protection locked="0"/>
    </xf>
    <xf numFmtId="3" fontId="6" fillId="4" borderId="3" xfId="6" applyNumberFormat="1" applyFont="1" applyFill="1" applyBorder="1" applyAlignment="1" applyProtection="1">
      <alignment horizontal="center" vertical="center" wrapText="1"/>
      <protection locked="0"/>
    </xf>
    <xf numFmtId="49" fontId="6" fillId="4" borderId="3" xfId="6" applyNumberFormat="1" applyFont="1" applyFill="1" applyBorder="1" applyAlignment="1">
      <alignment horizontal="center" vertical="center" wrapText="1"/>
    </xf>
    <xf numFmtId="0" fontId="4" fillId="4" borderId="3" xfId="4" applyFont="1" applyFill="1" applyBorder="1" applyAlignment="1">
      <alignment horizontal="left" vertical="center" wrapText="1"/>
    </xf>
    <xf numFmtId="166" fontId="4" fillId="4" borderId="3" xfId="1" applyNumberFormat="1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left" vertical="center" wrapText="1"/>
    </xf>
    <xf numFmtId="49" fontId="4" fillId="4" borderId="3" xfId="0" applyNumberFormat="1" applyFont="1" applyFill="1" applyBorder="1" applyAlignment="1">
      <alignment vertical="center" wrapText="1"/>
    </xf>
    <xf numFmtId="3" fontId="6" fillId="4" borderId="3" xfId="0" applyNumberFormat="1" applyFont="1" applyFill="1" applyBorder="1" applyAlignment="1">
      <alignment horizontal="right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49" fontId="4" fillId="4" borderId="3" xfId="6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8" fillId="4" borderId="3" xfId="1" applyNumberFormat="1" applyFont="1" applyFill="1" applyBorder="1" applyAlignment="1">
      <alignment horizontal="left" vertical="center" wrapText="1"/>
    </xf>
    <xf numFmtId="0" fontId="8" fillId="4" borderId="3" xfId="1" applyNumberFormat="1" applyFont="1" applyFill="1" applyBorder="1" applyAlignment="1">
      <alignment horizontal="center" vertical="center" wrapText="1"/>
    </xf>
    <xf numFmtId="3" fontId="8" fillId="4" borderId="3" xfId="6" applyNumberFormat="1" applyFont="1" applyFill="1" applyBorder="1" applyAlignment="1">
      <alignment horizontal="right" vertical="center" wrapText="1"/>
    </xf>
    <xf numFmtId="3" fontId="8" fillId="4" borderId="3" xfId="6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3" fontId="4" fillId="4" borderId="3" xfId="0" applyNumberFormat="1" applyFont="1" applyFill="1" applyBorder="1" applyAlignment="1">
      <alignment horizontal="left" vertical="center" wrapText="1"/>
    </xf>
    <xf numFmtId="3" fontId="4" fillId="4" borderId="3" xfId="3" applyNumberFormat="1" applyFont="1" applyFill="1" applyBorder="1" applyAlignment="1">
      <alignment horizontal="left" vertical="center" wrapText="1"/>
    </xf>
    <xf numFmtId="3" fontId="4" fillId="4" borderId="3" xfId="18" applyNumberFormat="1" applyFont="1" applyFill="1" applyBorder="1" applyAlignment="1" applyProtection="1">
      <alignment horizontal="right" vertical="center" wrapText="1"/>
    </xf>
    <xf numFmtId="3" fontId="4" fillId="4" borderId="3" xfId="18" applyNumberFormat="1" applyFont="1" applyFill="1" applyBorder="1" applyAlignment="1" applyProtection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right" vertical="center"/>
    </xf>
    <xf numFmtId="165" fontId="4" fillId="4" borderId="3" xfId="4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16" applyFont="1" applyFill="1" applyBorder="1" applyAlignment="1">
      <alignment horizontal="left" vertical="center" wrapText="1"/>
    </xf>
    <xf numFmtId="0" fontId="8" fillId="4" borderId="3" xfId="16" applyFont="1" applyFill="1" applyBorder="1" applyAlignment="1">
      <alignment horizontal="center" vertical="center" wrapText="1"/>
    </xf>
    <xf numFmtId="3" fontId="4" fillId="4" borderId="3" xfId="4" applyNumberFormat="1" applyFont="1" applyFill="1" applyBorder="1" applyAlignment="1" applyProtection="1">
      <alignment horizontal="center" vertical="center" wrapText="1"/>
    </xf>
    <xf numFmtId="2" fontId="4" fillId="4" borderId="3" xfId="5" applyNumberFormat="1" applyFont="1" applyFill="1" applyBorder="1" applyAlignment="1">
      <alignment vertical="center" wrapText="1"/>
    </xf>
    <xf numFmtId="0" fontId="4" fillId="4" borderId="3" xfId="9" applyFont="1" applyFill="1" applyBorder="1" applyAlignment="1">
      <alignment horizontal="left" vertical="center" wrapText="1"/>
    </xf>
    <xf numFmtId="0" fontId="4" fillId="4" borderId="3" xfId="9" applyFont="1" applyFill="1" applyBorder="1" applyAlignment="1">
      <alignment horizontal="center" vertical="center" wrapText="1"/>
    </xf>
    <xf numFmtId="3" fontId="4" fillId="4" borderId="3" xfId="32" applyNumberFormat="1" applyFont="1" applyFill="1" applyBorder="1" applyAlignment="1">
      <alignment horizontal="right" vertical="center" wrapText="1"/>
    </xf>
    <xf numFmtId="3" fontId="4" fillId="4" borderId="3" xfId="31" applyNumberFormat="1" applyFont="1" applyFill="1" applyBorder="1" applyAlignment="1">
      <alignment horizontal="center" vertical="center" wrapText="1"/>
    </xf>
    <xf numFmtId="0" fontId="4" fillId="4" borderId="3" xfId="8" applyFont="1" applyFill="1" applyBorder="1" applyAlignment="1">
      <alignment horizontal="left" vertical="center" wrapText="1"/>
    </xf>
    <xf numFmtId="2" fontId="4" fillId="4" borderId="3" xfId="4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 shrinkToFit="1"/>
    </xf>
    <xf numFmtId="0" fontId="4" fillId="4" borderId="3" xfId="17" applyFont="1" applyFill="1" applyBorder="1" applyAlignment="1">
      <alignment horizontal="center" vertical="center" wrapText="1" shrinkToFit="1"/>
    </xf>
    <xf numFmtId="3" fontId="7" fillId="4" borderId="3" xfId="6" applyNumberFormat="1" applyFont="1" applyFill="1" applyBorder="1" applyAlignment="1">
      <alignment horizontal="right" vertical="center" wrapText="1"/>
    </xf>
    <xf numFmtId="3" fontId="4" fillId="4" borderId="3" xfId="1" applyNumberFormat="1" applyFont="1" applyFill="1" applyBorder="1" applyAlignment="1">
      <alignment horizontal="center" vertical="center" wrapText="1"/>
    </xf>
    <xf numFmtId="3" fontId="4" fillId="4" borderId="3" xfId="20" applyNumberFormat="1" applyFont="1" applyFill="1" applyBorder="1" applyAlignment="1">
      <alignment horizontal="right" vertical="center" wrapText="1"/>
    </xf>
    <xf numFmtId="3" fontId="4" fillId="4" borderId="3" xfId="29" applyNumberFormat="1" applyFont="1" applyFill="1" applyBorder="1" applyAlignment="1">
      <alignment horizontal="right" vertical="center" wrapText="1"/>
    </xf>
    <xf numFmtId="3" fontId="19" fillId="4" borderId="3" xfId="14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3" fontId="7" fillId="4" borderId="3" xfId="6" applyNumberFormat="1" applyFont="1" applyFill="1" applyBorder="1" applyAlignment="1">
      <alignment horizontal="center" vertical="center" wrapText="1"/>
    </xf>
    <xf numFmtId="3" fontId="7" fillId="4" borderId="3" xfId="7" applyNumberFormat="1" applyFont="1" applyFill="1" applyBorder="1" applyAlignment="1">
      <alignment horizontal="right" vertical="center" wrapText="1"/>
    </xf>
    <xf numFmtId="3" fontId="12" fillId="4" borderId="3" xfId="7" applyNumberFormat="1" applyFont="1" applyFill="1" applyBorder="1" applyAlignment="1">
      <alignment horizontal="center" vertical="center" wrapText="1"/>
    </xf>
    <xf numFmtId="0" fontId="6" fillId="4" borderId="3" xfId="5" applyFont="1" applyFill="1" applyBorder="1" applyAlignment="1">
      <alignment horizontal="left" vertical="center" wrapText="1"/>
    </xf>
    <xf numFmtId="0" fontId="6" fillId="4" borderId="3" xfId="5" applyFont="1" applyFill="1" applyBorder="1" applyAlignment="1">
      <alignment horizontal="center" vertical="center" wrapText="1"/>
    </xf>
    <xf numFmtId="2" fontId="6" fillId="4" borderId="3" xfId="5" applyNumberFormat="1" applyFont="1" applyFill="1" applyBorder="1" applyAlignment="1">
      <alignment horizontal="center" vertical="center" wrapText="1"/>
    </xf>
    <xf numFmtId="3" fontId="6" fillId="4" borderId="3" xfId="6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2" fontId="4" fillId="4" borderId="3" xfId="3" applyNumberFormat="1" applyFont="1" applyFill="1" applyBorder="1" applyAlignment="1">
      <alignment horizontal="center" vertical="center" wrapText="1"/>
    </xf>
    <xf numFmtId="2" fontId="4" fillId="4" borderId="3" xfId="3" applyNumberFormat="1" applyFont="1" applyFill="1" applyBorder="1" applyAlignment="1">
      <alignment horizontal="left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left" vertical="center" wrapText="1"/>
    </xf>
    <xf numFmtId="3" fontId="15" fillId="4" borderId="3" xfId="0" applyNumberFormat="1" applyFont="1" applyFill="1" applyBorder="1" applyAlignment="1">
      <alignment horizontal="right" vertical="center" wrapText="1"/>
    </xf>
    <xf numFmtId="3" fontId="15" fillId="4" borderId="3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 applyProtection="1">
      <alignment horizontal="right" vertical="center"/>
      <protection locked="0"/>
    </xf>
    <xf numFmtId="3" fontId="4" fillId="4" borderId="3" xfId="6" applyNumberFormat="1" applyFont="1" applyFill="1" applyBorder="1" applyAlignment="1" applyProtection="1">
      <alignment horizontal="center" vertical="center"/>
      <protection locked="0"/>
    </xf>
    <xf numFmtId="4" fontId="4" fillId="4" borderId="3" xfId="1" applyNumberFormat="1" applyFont="1" applyFill="1" applyBorder="1" applyAlignment="1">
      <alignment horizontal="left" vertical="center" wrapText="1"/>
    </xf>
    <xf numFmtId="10" fontId="4" fillId="4" borderId="3" xfId="1" applyNumberFormat="1" applyFont="1" applyFill="1" applyBorder="1" applyAlignment="1">
      <alignment horizontal="center" vertical="center" wrapText="1"/>
    </xf>
    <xf numFmtId="4" fontId="4" fillId="4" borderId="3" xfId="1" applyNumberFormat="1" applyFont="1" applyFill="1" applyBorder="1" applyAlignment="1">
      <alignment horizontal="center" vertical="center" wrapText="1"/>
    </xf>
    <xf numFmtId="0" fontId="4" fillId="4" borderId="3" xfId="17" applyFont="1" applyFill="1" applyBorder="1" applyAlignment="1">
      <alignment horizontal="center" vertical="center" wrapText="1"/>
    </xf>
    <xf numFmtId="3" fontId="3" fillId="4" borderId="3" xfId="4" applyNumberFormat="1" applyFont="1" applyFill="1" applyBorder="1" applyAlignment="1">
      <alignment horizontal="right" vertical="center" wrapText="1"/>
    </xf>
    <xf numFmtId="3" fontId="3" fillId="4" borderId="3" xfId="6" applyNumberFormat="1" applyFont="1" applyFill="1" applyBorder="1" applyAlignment="1">
      <alignment vertical="center" wrapText="1"/>
    </xf>
    <xf numFmtId="0" fontId="19" fillId="4" borderId="3" xfId="0" applyFont="1" applyFill="1" applyBorder="1" applyAlignment="1">
      <alignment horizontal="left" vertical="center"/>
    </xf>
    <xf numFmtId="1" fontId="3" fillId="4" borderId="3" xfId="4" applyNumberFormat="1" applyFont="1" applyFill="1" applyBorder="1" applyAlignment="1">
      <alignment horizontal="left" vertical="center"/>
    </xf>
    <xf numFmtId="1" fontId="19" fillId="4" borderId="3" xfId="0" applyNumberFormat="1" applyFont="1" applyFill="1" applyBorder="1" applyAlignment="1">
      <alignment horizontal="left" vertical="center"/>
    </xf>
    <xf numFmtId="1" fontId="3" fillId="4" borderId="3" xfId="0" applyNumberFormat="1" applyFont="1" applyFill="1" applyBorder="1" applyAlignment="1">
      <alignment horizontal="left" vertical="center"/>
    </xf>
    <xf numFmtId="1" fontId="3" fillId="4" borderId="3" xfId="5" applyNumberFormat="1" applyFont="1" applyFill="1" applyBorder="1" applyAlignment="1">
      <alignment horizontal="left" vertical="center"/>
    </xf>
    <xf numFmtId="1" fontId="3" fillId="4" borderId="3" xfId="4" applyNumberFormat="1" applyFont="1" applyFill="1" applyBorder="1" applyAlignment="1">
      <alignment vertical="center"/>
    </xf>
    <xf numFmtId="1" fontId="3" fillId="4" borderId="3" xfId="4" applyNumberFormat="1" applyFont="1" applyFill="1" applyBorder="1" applyAlignment="1">
      <alignment horizontal="left"/>
    </xf>
    <xf numFmtId="3" fontId="24" fillId="4" borderId="1" xfId="3" applyNumberFormat="1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/>
    </xf>
    <xf numFmtId="2" fontId="22" fillId="4" borderId="3" xfId="5" applyNumberFormat="1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0" xfId="0" applyFont="1" applyFill="1" applyAlignment="1"/>
    <xf numFmtId="0" fontId="28" fillId="4" borderId="3" xfId="0" applyFont="1" applyFill="1" applyBorder="1" applyAlignment="1">
      <alignment horizontal="center" vertical="center" wrapText="1"/>
    </xf>
    <xf numFmtId="166" fontId="16" fillId="4" borderId="3" xfId="1" applyNumberFormat="1" applyFont="1" applyFill="1" applyBorder="1" applyAlignment="1">
      <alignment horizontal="center" vertical="center" wrapText="1"/>
    </xf>
    <xf numFmtId="166" fontId="16" fillId="4" borderId="3" xfId="39" applyNumberFormat="1" applyFont="1" applyFill="1" applyBorder="1" applyAlignment="1">
      <alignment horizontal="center" vertical="center" wrapText="1"/>
    </xf>
    <xf numFmtId="166" fontId="24" fillId="4" borderId="3" xfId="1" applyNumberFormat="1" applyFont="1" applyFill="1" applyBorder="1" applyAlignment="1">
      <alignment horizontal="right" vertical="center" wrapText="1"/>
    </xf>
    <xf numFmtId="3" fontId="23" fillId="4" borderId="3" xfId="21" applyNumberFormat="1" applyFont="1" applyFill="1" applyBorder="1" applyAlignment="1">
      <alignment horizontal="left" vertical="center"/>
    </xf>
    <xf numFmtId="0" fontId="0" fillId="4" borderId="0" xfId="0" applyFill="1"/>
    <xf numFmtId="0" fontId="31" fillId="4" borderId="3" xfId="0" applyFont="1" applyFill="1" applyBorder="1" applyAlignment="1">
      <alignment horizontal="center" vertical="center" wrapText="1"/>
    </xf>
    <xf numFmtId="0" fontId="4" fillId="4" borderId="3" xfId="21" applyFont="1" applyFill="1" applyBorder="1" applyAlignment="1">
      <alignment horizontal="center" vertical="center" wrapText="1"/>
    </xf>
    <xf numFmtId="0" fontId="4" fillId="0" borderId="5" xfId="2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3" fillId="4" borderId="1" xfId="21" applyFont="1" applyFill="1" applyBorder="1" applyAlignment="1">
      <alignment vertical="center" wrapText="1"/>
    </xf>
    <xf numFmtId="0" fontId="3" fillId="4" borderId="1" xfId="21" applyFont="1" applyFill="1" applyBorder="1" applyAlignment="1">
      <alignment horizontal="center" vertical="center" wrapText="1"/>
    </xf>
    <xf numFmtId="0" fontId="3" fillId="4" borderId="1" xfId="21" applyNumberFormat="1" applyFont="1" applyFill="1" applyBorder="1" applyAlignment="1">
      <alignment vertical="center" wrapText="1"/>
    </xf>
    <xf numFmtId="0" fontId="3" fillId="4" borderId="1" xfId="21" applyNumberFormat="1" applyFont="1" applyFill="1" applyBorder="1" applyAlignment="1">
      <alignment horizontal="center" vertical="center" wrapText="1"/>
    </xf>
    <xf numFmtId="3" fontId="3" fillId="4" borderId="1" xfId="21" applyNumberFormat="1" applyFont="1" applyFill="1" applyBorder="1" applyAlignment="1">
      <alignment horizontal="center" vertical="center" wrapText="1"/>
    </xf>
    <xf numFmtId="0" fontId="4" fillId="4" borderId="3" xfId="21" applyNumberFormat="1" applyFont="1" applyFill="1" applyBorder="1" applyAlignment="1">
      <alignment vertical="center" wrapText="1"/>
    </xf>
    <xf numFmtId="0" fontId="4" fillId="4" borderId="3" xfId="41" applyFont="1" applyFill="1" applyBorder="1" applyAlignment="1">
      <alignment horizontal="center" vertical="center" wrapText="1"/>
    </xf>
    <xf numFmtId="0" fontId="4" fillId="4" borderId="3" xfId="42" applyFont="1" applyFill="1" applyBorder="1" applyAlignment="1">
      <alignment horizontal="center" vertical="center" wrapText="1"/>
    </xf>
    <xf numFmtId="166" fontId="4" fillId="4" borderId="3" xfId="20" applyNumberFormat="1" applyFont="1" applyFill="1" applyBorder="1" applyAlignment="1">
      <alignment horizontal="center" vertical="center" wrapText="1"/>
    </xf>
    <xf numFmtId="3" fontId="37" fillId="4" borderId="3" xfId="0" applyNumberFormat="1" applyFont="1" applyFill="1" applyBorder="1" applyAlignment="1">
      <alignment horizontal="center" vertical="center"/>
    </xf>
    <xf numFmtId="3" fontId="19" fillId="4" borderId="3" xfId="0" applyNumberFormat="1" applyFont="1" applyFill="1" applyBorder="1" applyAlignment="1">
      <alignment horizontal="center" vertical="center"/>
    </xf>
    <xf numFmtId="0" fontId="3" fillId="4" borderId="1" xfId="21" applyFont="1" applyFill="1" applyBorder="1" applyAlignment="1">
      <alignment horizontal="left" vertical="center"/>
    </xf>
    <xf numFmtId="0" fontId="3" fillId="4" borderId="3" xfId="21" applyFont="1" applyFill="1" applyBorder="1" applyAlignment="1">
      <alignment horizontal="left" vertical="center"/>
    </xf>
    <xf numFmtId="0" fontId="30" fillId="4" borderId="4" xfId="0" applyFont="1" applyFill="1" applyBorder="1" applyAlignment="1">
      <alignment horizontal="center" vertical="center"/>
    </xf>
    <xf numFmtId="0" fontId="30" fillId="4" borderId="4" xfId="7" applyFont="1" applyFill="1" applyBorder="1" applyAlignment="1">
      <alignment horizontal="center" vertical="center" wrapText="1"/>
    </xf>
    <xf numFmtId="3" fontId="24" fillId="4" borderId="4" xfId="3" applyNumberFormat="1" applyFont="1" applyFill="1" applyBorder="1" applyAlignment="1">
      <alignment horizontal="center" vertical="center" wrapText="1"/>
    </xf>
    <xf numFmtId="0" fontId="31" fillId="4" borderId="0" xfId="0" applyFont="1" applyFill="1" applyAlignment="1">
      <alignment horizontal="center" vertical="top"/>
    </xf>
    <xf numFmtId="0" fontId="31" fillId="4" borderId="4" xfId="0" applyFont="1" applyFill="1" applyBorder="1" applyAlignment="1">
      <alignment horizontal="center" vertical="center" wrapText="1"/>
    </xf>
    <xf numFmtId="0" fontId="31" fillId="4" borderId="4" xfId="7" applyFont="1" applyFill="1" applyBorder="1" applyAlignment="1">
      <alignment horizontal="center" vertical="center" wrapText="1"/>
    </xf>
    <xf numFmtId="0" fontId="31" fillId="4" borderId="4" xfId="22" applyFont="1" applyFill="1" applyBorder="1" applyAlignment="1">
      <alignment horizontal="center" vertical="center" wrapText="1"/>
    </xf>
    <xf numFmtId="166" fontId="31" fillId="4" borderId="4" xfId="1" applyNumberFormat="1" applyFont="1" applyFill="1" applyBorder="1" applyAlignment="1">
      <alignment horizontal="center" vertical="center" wrapText="1"/>
    </xf>
    <xf numFmtId="0" fontId="31" fillId="4" borderId="0" xfId="0" applyFont="1" applyFill="1"/>
    <xf numFmtId="0" fontId="31" fillId="4" borderId="0" xfId="0" applyFont="1" applyFill="1" applyAlignment="1">
      <alignment vertical="top"/>
    </xf>
    <xf numFmtId="0" fontId="31" fillId="4" borderId="4" xfId="7" applyNumberFormat="1" applyFont="1" applyFill="1" applyBorder="1" applyAlignment="1">
      <alignment horizontal="center" vertical="center" wrapText="1"/>
    </xf>
    <xf numFmtId="3" fontId="31" fillId="4" borderId="4" xfId="7" applyNumberFormat="1" applyFont="1" applyFill="1" applyBorder="1" applyAlignment="1">
      <alignment horizontal="center" vertical="center" wrapText="1"/>
    </xf>
    <xf numFmtId="166" fontId="31" fillId="4" borderId="4" xfId="1" applyNumberFormat="1" applyFont="1" applyFill="1" applyBorder="1" applyAlignment="1">
      <alignment horizontal="right" vertical="center" wrapText="1"/>
    </xf>
    <xf numFmtId="3" fontId="31" fillId="4" borderId="4" xfId="0" applyNumberFormat="1" applyFont="1" applyFill="1" applyBorder="1" applyAlignment="1">
      <alignment horizontal="center" vertical="center" wrapText="1"/>
    </xf>
    <xf numFmtId="3" fontId="31" fillId="4" borderId="4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vertical="center"/>
    </xf>
    <xf numFmtId="166" fontId="31" fillId="4" borderId="4" xfId="1" applyNumberFormat="1" applyFont="1" applyFill="1" applyBorder="1" applyAlignment="1">
      <alignment vertical="center" wrapText="1"/>
    </xf>
    <xf numFmtId="2" fontId="31" fillId="4" borderId="4" xfId="5" applyNumberFormat="1" applyFont="1" applyFill="1" applyBorder="1" applyAlignment="1">
      <alignment horizontal="center" vertical="center" wrapText="1"/>
    </xf>
    <xf numFmtId="1" fontId="31" fillId="4" borderId="4" xfId="7" applyNumberFormat="1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wrapText="1"/>
    </xf>
    <xf numFmtId="3" fontId="31" fillId="4" borderId="4" xfId="3" applyNumberFormat="1" applyFont="1" applyFill="1" applyBorder="1" applyAlignment="1">
      <alignment horizontal="right" vertical="center" wrapText="1"/>
    </xf>
    <xf numFmtId="3" fontId="31" fillId="4" borderId="4" xfId="7" applyNumberFormat="1" applyFont="1" applyFill="1" applyBorder="1" applyAlignment="1">
      <alignment horizontal="right" vertical="center" wrapText="1"/>
    </xf>
    <xf numFmtId="166" fontId="30" fillId="4" borderId="4" xfId="7" applyNumberFormat="1" applyFont="1" applyFill="1" applyBorder="1" applyAlignment="1">
      <alignment horizontal="center" vertical="center" wrapText="1"/>
    </xf>
    <xf numFmtId="166" fontId="3" fillId="4" borderId="4" xfId="1" applyNumberFormat="1" applyFont="1" applyFill="1" applyBorder="1" applyAlignment="1">
      <alignment horizontal="center" vertical="center" wrapText="1"/>
    </xf>
    <xf numFmtId="0" fontId="30" fillId="4" borderId="4" xfId="7" applyFont="1" applyFill="1" applyBorder="1" applyAlignment="1">
      <alignment horizontal="left" vertical="center"/>
    </xf>
    <xf numFmtId="0" fontId="3" fillId="4" borderId="4" xfId="7" applyFont="1" applyFill="1" applyBorder="1" applyAlignment="1">
      <alignment horizontal="left" vertical="center"/>
    </xf>
    <xf numFmtId="0" fontId="20" fillId="0" borderId="0" xfId="0" applyFont="1" applyAlignment="1">
      <alignment horizontal="center"/>
    </xf>
    <xf numFmtId="1" fontId="21" fillId="0" borderId="0" xfId="4" applyNumberFormat="1" applyFont="1" applyFill="1" applyAlignment="1"/>
    <xf numFmtId="0" fontId="34" fillId="3" borderId="0" xfId="0" applyFont="1" applyFill="1" applyAlignment="1"/>
    <xf numFmtId="0" fontId="31" fillId="0" borderId="0" xfId="0" applyFont="1" applyAlignment="1">
      <alignment wrapText="1"/>
    </xf>
    <xf numFmtId="0" fontId="31" fillId="0" borderId="0" xfId="0" applyFont="1" applyAlignment="1">
      <alignment vertical="top" wrapText="1"/>
    </xf>
    <xf numFmtId="3" fontId="8" fillId="0" borderId="3" xfId="7" applyNumberFormat="1" applyFont="1" applyFill="1" applyBorder="1" applyAlignment="1">
      <alignment horizontal="center" vertical="center" wrapText="1"/>
    </xf>
    <xf numFmtId="3" fontId="25" fillId="0" borderId="3" xfId="0" applyNumberFormat="1" applyFont="1" applyBorder="1" applyAlignment="1">
      <alignment horizontal="right" vertical="center" wrapText="1"/>
    </xf>
    <xf numFmtId="0" fontId="31" fillId="0" borderId="3" xfId="7" applyFont="1" applyFill="1" applyBorder="1" applyAlignment="1">
      <alignment horizontal="center" vertical="center" wrapText="1"/>
    </xf>
    <xf numFmtId="0" fontId="31" fillId="0" borderId="3" xfId="21" applyNumberFormat="1" applyFont="1" applyFill="1" applyBorder="1" applyAlignment="1">
      <alignment horizontal="center" vertical="center" wrapText="1"/>
    </xf>
    <xf numFmtId="3" fontId="31" fillId="0" borderId="3" xfId="21" applyNumberFormat="1" applyFont="1" applyFill="1" applyBorder="1" applyAlignment="1">
      <alignment horizontal="center" vertical="center" wrapText="1"/>
    </xf>
    <xf numFmtId="0" fontId="31" fillId="0" borderId="3" xfId="21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166" fontId="31" fillId="0" borderId="3" xfId="1" applyNumberFormat="1" applyFont="1" applyFill="1" applyBorder="1" applyAlignment="1">
      <alignment horizontal="center" vertical="center" wrapText="1"/>
    </xf>
    <xf numFmtId="0" fontId="31" fillId="0" borderId="3" xfId="22" applyFont="1" applyFill="1" applyBorder="1" applyAlignment="1">
      <alignment horizontal="center" vertical="center" wrapText="1"/>
    </xf>
    <xf numFmtId="0" fontId="31" fillId="0" borderId="3" xfId="7" applyNumberFormat="1" applyFont="1" applyFill="1" applyBorder="1" applyAlignment="1">
      <alignment horizontal="center" vertical="center" wrapText="1"/>
    </xf>
    <xf numFmtId="3" fontId="31" fillId="0" borderId="3" xfId="7" applyNumberFormat="1" applyFont="1" applyFill="1" applyBorder="1" applyAlignment="1">
      <alignment horizontal="center" vertical="center" wrapText="1"/>
    </xf>
    <xf numFmtId="3" fontId="31" fillId="0" borderId="3" xfId="22" applyNumberFormat="1" applyFont="1" applyFill="1" applyBorder="1" applyAlignment="1">
      <alignment horizontal="center" vertical="center" wrapText="1"/>
    </xf>
    <xf numFmtId="167" fontId="31" fillId="0" borderId="3" xfId="22" applyNumberFormat="1" applyFont="1" applyFill="1" applyBorder="1" applyAlignment="1">
      <alignment horizontal="center" vertical="center" wrapText="1"/>
    </xf>
    <xf numFmtId="2" fontId="31" fillId="0" borderId="3" xfId="5" applyNumberFormat="1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wrapText="1"/>
    </xf>
    <xf numFmtId="1" fontId="31" fillId="0" borderId="3" xfId="7" applyNumberFormat="1" applyFont="1" applyFill="1" applyBorder="1" applyAlignment="1">
      <alignment horizontal="center" vertical="center" wrapText="1"/>
    </xf>
    <xf numFmtId="3" fontId="31" fillId="0" borderId="3" xfId="0" applyNumberFormat="1" applyFont="1" applyBorder="1" applyAlignment="1">
      <alignment horizontal="center" vertical="center" wrapText="1"/>
    </xf>
    <xf numFmtId="3" fontId="3" fillId="4" borderId="3" xfId="3" applyNumberFormat="1" applyFont="1" applyFill="1" applyBorder="1" applyAlignment="1">
      <alignment horizontal="center" vertical="center" wrapText="1"/>
    </xf>
    <xf numFmtId="3" fontId="3" fillId="4" borderId="3" xfId="3" applyNumberFormat="1" applyFont="1" applyFill="1" applyBorder="1" applyAlignment="1">
      <alignment horizontal="left" vertical="center"/>
    </xf>
    <xf numFmtId="3" fontId="31" fillId="0" borderId="3" xfId="0" applyNumberFormat="1" applyFont="1" applyBorder="1" applyAlignment="1">
      <alignment horizontal="right" vertical="center" wrapText="1"/>
    </xf>
    <xf numFmtId="3" fontId="31" fillId="4" borderId="3" xfId="0" applyNumberFormat="1" applyFont="1" applyFill="1" applyBorder="1" applyAlignment="1">
      <alignment horizontal="right" vertical="center" wrapText="1"/>
    </xf>
    <xf numFmtId="3" fontId="3" fillId="4" borderId="3" xfId="0" applyNumberFormat="1" applyFont="1" applyFill="1" applyBorder="1" applyAlignment="1">
      <alignment horizontal="right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5" xfId="3" applyFont="1" applyFill="1" applyBorder="1" applyAlignment="1">
      <alignment horizontal="center" vertical="center" wrapText="1"/>
    </xf>
    <xf numFmtId="3" fontId="31" fillId="0" borderId="5" xfId="1" applyNumberFormat="1" applyFont="1" applyFill="1" applyBorder="1" applyAlignment="1">
      <alignment horizontal="right" vertical="center" wrapText="1"/>
    </xf>
    <xf numFmtId="3" fontId="32" fillId="0" borderId="5" xfId="0" applyNumberFormat="1" applyFont="1" applyFill="1" applyBorder="1" applyAlignment="1">
      <alignment horizontal="right" vertical="center" wrapText="1"/>
    </xf>
    <xf numFmtId="3" fontId="32" fillId="0" borderId="5" xfId="0" applyNumberFormat="1" applyFont="1" applyFill="1" applyBorder="1" applyAlignment="1">
      <alignment horizontal="center" vertical="center" wrapText="1"/>
    </xf>
    <xf numFmtId="3" fontId="7" fillId="0" borderId="3" xfId="4" applyNumberFormat="1" applyFont="1" applyFill="1" applyBorder="1" applyAlignment="1">
      <alignment horizontal="right" vertical="center" wrapText="1"/>
    </xf>
    <xf numFmtId="3" fontId="7" fillId="0" borderId="3" xfId="4" applyNumberFormat="1" applyFont="1" applyFill="1" applyBorder="1" applyAlignment="1">
      <alignment horizontal="center" vertical="center" wrapText="1"/>
    </xf>
    <xf numFmtId="3" fontId="7" fillId="0" borderId="3" xfId="14" applyNumberFormat="1" applyFont="1" applyFill="1" applyBorder="1" applyAlignment="1">
      <alignment horizontal="right" vertical="center" wrapText="1"/>
    </xf>
    <xf numFmtId="3" fontId="7" fillId="0" borderId="3" xfId="5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right" vertical="center"/>
    </xf>
    <xf numFmtId="166" fontId="7" fillId="0" borderId="3" xfId="1" applyNumberFormat="1" applyFont="1" applyFill="1" applyBorder="1" applyAlignment="1">
      <alignment horizontal="right" vertical="center" wrapText="1"/>
    </xf>
    <xf numFmtId="3" fontId="46" fillId="0" borderId="3" xfId="0" applyNumberFormat="1" applyFont="1" applyFill="1" applyBorder="1" applyAlignment="1">
      <alignment horizontal="center" vertical="center" wrapText="1"/>
    </xf>
    <xf numFmtId="1" fontId="47" fillId="0" borderId="0" xfId="4" applyNumberFormat="1" applyFont="1" applyFill="1" applyAlignment="1"/>
    <xf numFmtId="3" fontId="24" fillId="0" borderId="1" xfId="3" applyNumberFormat="1" applyFont="1" applyFill="1" applyBorder="1" applyAlignment="1">
      <alignment horizontal="center" vertical="center" wrapText="1"/>
    </xf>
    <xf numFmtId="3" fontId="16" fillId="0" borderId="2" xfId="4" applyNumberFormat="1" applyFont="1" applyFill="1" applyBorder="1" applyAlignment="1">
      <alignment horizontal="right" vertical="center" wrapText="1"/>
    </xf>
    <xf numFmtId="3" fontId="16" fillId="0" borderId="3" xfId="4" applyNumberFormat="1" applyFont="1" applyFill="1" applyBorder="1" applyAlignment="1">
      <alignment horizontal="right" vertical="center" wrapText="1"/>
    </xf>
    <xf numFmtId="3" fontId="16" fillId="0" borderId="3" xfId="6" applyNumberFormat="1" applyFont="1" applyFill="1" applyBorder="1" applyAlignment="1">
      <alignment horizontal="center" vertical="center"/>
    </xf>
    <xf numFmtId="3" fontId="16" fillId="0" borderId="3" xfId="4" applyNumberFormat="1" applyFont="1" applyFill="1" applyBorder="1" applyAlignment="1">
      <alignment horizontal="center" vertical="center" wrapText="1"/>
    </xf>
    <xf numFmtId="3" fontId="16" fillId="0" borderId="3" xfId="4" quotePrefix="1" applyNumberFormat="1" applyFont="1" applyFill="1" applyBorder="1" applyAlignment="1">
      <alignment horizontal="right" vertical="center" wrapText="1"/>
    </xf>
    <xf numFmtId="3" fontId="16" fillId="0" borderId="3" xfId="3" applyNumberFormat="1" applyFont="1" applyFill="1" applyBorder="1" applyAlignment="1">
      <alignment horizontal="center" vertical="center" wrapText="1"/>
    </xf>
    <xf numFmtId="3" fontId="16" fillId="0" borderId="3" xfId="14" applyNumberFormat="1" applyFont="1" applyFill="1" applyBorder="1" applyAlignment="1">
      <alignment horizontal="right" vertical="center" wrapText="1"/>
    </xf>
    <xf numFmtId="3" fontId="16" fillId="0" borderId="3" xfId="5" applyNumberFormat="1" applyFont="1" applyFill="1" applyBorder="1" applyAlignment="1">
      <alignment horizontal="center" vertical="center" wrapText="1"/>
    </xf>
    <xf numFmtId="3" fontId="16" fillId="0" borderId="3" xfId="8" applyNumberFormat="1" applyFont="1" applyFill="1" applyBorder="1" applyAlignment="1">
      <alignment horizontal="right" vertical="center"/>
    </xf>
    <xf numFmtId="3" fontId="16" fillId="0" borderId="3" xfId="6" applyNumberFormat="1" applyFont="1" applyFill="1" applyBorder="1" applyAlignment="1" applyProtection="1">
      <alignment horizontal="center" vertical="center" wrapText="1"/>
      <protection locked="0"/>
    </xf>
    <xf numFmtId="3" fontId="16" fillId="0" borderId="3" xfId="6" applyNumberFormat="1" applyFont="1" applyFill="1" applyBorder="1" applyAlignment="1">
      <alignment horizontal="center" vertical="center" wrapText="1"/>
    </xf>
    <xf numFmtId="3" fontId="16" fillId="0" borderId="3" xfId="14" applyNumberFormat="1" applyFont="1" applyFill="1" applyBorder="1" applyAlignment="1">
      <alignment horizontal="center" vertical="center" wrapText="1"/>
    </xf>
    <xf numFmtId="3" fontId="16" fillId="0" borderId="3" xfId="6" applyNumberFormat="1" applyFont="1" applyFill="1" applyBorder="1" applyAlignment="1" applyProtection="1">
      <alignment horizontal="right" vertical="center" wrapText="1"/>
    </xf>
    <xf numFmtId="3" fontId="16" fillId="0" borderId="3" xfId="6" applyNumberFormat="1" applyFont="1" applyFill="1" applyBorder="1" applyAlignment="1" applyProtection="1">
      <alignment horizontal="right" vertical="center"/>
    </xf>
    <xf numFmtId="3" fontId="16" fillId="0" borderId="3" xfId="3" applyNumberFormat="1" applyFont="1" applyFill="1" applyBorder="1" applyAlignment="1">
      <alignment horizontal="right" vertical="center" wrapText="1"/>
    </xf>
    <xf numFmtId="3" fontId="16" fillId="0" borderId="3" xfId="4" applyNumberFormat="1" applyFont="1" applyFill="1" applyBorder="1" applyAlignment="1">
      <alignment horizontal="center" vertical="center"/>
    </xf>
    <xf numFmtId="3" fontId="16" fillId="0" borderId="3" xfId="1" applyNumberFormat="1" applyFont="1" applyFill="1" applyBorder="1" applyAlignment="1">
      <alignment horizontal="right" vertical="center" wrapText="1"/>
    </xf>
    <xf numFmtId="3" fontId="16" fillId="0" borderId="3" xfId="21" applyNumberFormat="1" applyFont="1" applyFill="1" applyBorder="1" applyAlignment="1">
      <alignment horizontal="right" vertical="center" wrapText="1"/>
    </xf>
    <xf numFmtId="167" fontId="16" fillId="0" borderId="3" xfId="22" applyNumberFormat="1" applyFont="1" applyFill="1" applyBorder="1" applyAlignment="1">
      <alignment horizontal="right" vertical="center" wrapText="1"/>
    </xf>
    <xf numFmtId="3" fontId="16" fillId="0" borderId="3" xfId="7" applyNumberFormat="1" applyFont="1" applyFill="1" applyBorder="1" applyAlignment="1">
      <alignment horizontal="right" vertical="center" wrapText="1"/>
    </xf>
    <xf numFmtId="3" fontId="48" fillId="0" borderId="3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 applyProtection="1">
      <alignment vertical="center"/>
      <protection locked="0"/>
    </xf>
    <xf numFmtId="3" fontId="16" fillId="0" borderId="3" xfId="6" applyNumberFormat="1" applyFont="1" applyFill="1" applyBorder="1" applyAlignment="1">
      <alignment vertical="center" wrapText="1"/>
    </xf>
    <xf numFmtId="3" fontId="16" fillId="0" borderId="3" xfId="4" applyNumberFormat="1" applyFont="1" applyFill="1" applyBorder="1" applyAlignment="1">
      <alignment horizontal="right" vertical="center"/>
    </xf>
    <xf numFmtId="3" fontId="24" fillId="0" borderId="3" xfId="3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right" vertical="center" wrapText="1"/>
    </xf>
    <xf numFmtId="3" fontId="16" fillId="0" borderId="0" xfId="4" applyNumberFormat="1" applyFont="1" applyFill="1" applyAlignment="1">
      <alignment horizontal="right" vertical="center" wrapText="1"/>
    </xf>
    <xf numFmtId="1" fontId="20" fillId="0" borderId="0" xfId="4" applyNumberFormat="1" applyFont="1" applyFill="1" applyAlignment="1">
      <alignment horizontal="center"/>
    </xf>
    <xf numFmtId="1" fontId="29" fillId="0" borderId="0" xfId="4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45" fillId="0" borderId="0" xfId="0" applyFont="1" applyAlignment="1">
      <alignment horizontal="left"/>
    </xf>
  </cellXfs>
  <cellStyles count="45">
    <cellStyle name="Comma" xfId="1" builtinId="3"/>
    <cellStyle name="Comma 10" xfId="18" xr:uid="{00000000-0005-0000-0000-000001000000}"/>
    <cellStyle name="Comma 16" xfId="33" xr:uid="{00000000-0005-0000-0000-000002000000}"/>
    <cellStyle name="Comma 16 8 2" xfId="39" xr:uid="{00000000-0005-0000-0000-000003000000}"/>
    <cellStyle name="Comma 2" xfId="14" xr:uid="{00000000-0005-0000-0000-000004000000}"/>
    <cellStyle name="Comma 2 2" xfId="29" xr:uid="{00000000-0005-0000-0000-000005000000}"/>
    <cellStyle name="Comma 2 5" xfId="23" xr:uid="{00000000-0005-0000-0000-000006000000}"/>
    <cellStyle name="Comma 3" xfId="20" xr:uid="{00000000-0005-0000-0000-000007000000}"/>
    <cellStyle name="Comma 3 5" xfId="31" xr:uid="{00000000-0005-0000-0000-000008000000}"/>
    <cellStyle name="Comma 4" xfId="6" xr:uid="{00000000-0005-0000-0000-000009000000}"/>
    <cellStyle name="Comma 5" xfId="12" xr:uid="{00000000-0005-0000-0000-00000A000000}"/>
    <cellStyle name="Comma 6" xfId="36" xr:uid="{00000000-0005-0000-0000-00000B000000}"/>
    <cellStyle name="Comma 7" xfId="37" xr:uid="{00000000-0005-0000-0000-00000C000000}"/>
    <cellStyle name="Comma_Sheet1" xfId="27" xr:uid="{00000000-0005-0000-0000-00000D000000}"/>
    <cellStyle name="Normal" xfId="0" builtinId="0"/>
    <cellStyle name="Normal 10 17" xfId="32" xr:uid="{00000000-0005-0000-0000-00000F000000}"/>
    <cellStyle name="Normal 13" xfId="28" xr:uid="{00000000-0005-0000-0000-000010000000}"/>
    <cellStyle name="Normal 14 2 2" xfId="9" xr:uid="{00000000-0005-0000-0000-000011000000}"/>
    <cellStyle name="Normal 2" xfId="4" xr:uid="{00000000-0005-0000-0000-000012000000}"/>
    <cellStyle name="Normal 2 10" xfId="21" xr:uid="{00000000-0005-0000-0000-000013000000}"/>
    <cellStyle name="Normal 2 10 2 7" xfId="25" xr:uid="{00000000-0005-0000-0000-000014000000}"/>
    <cellStyle name="Normal 2 11" xfId="13" xr:uid="{00000000-0005-0000-0000-000015000000}"/>
    <cellStyle name="Normal 2 2" xfId="3" xr:uid="{00000000-0005-0000-0000-000016000000}"/>
    <cellStyle name="Normal 2 2 2 10" xfId="19" xr:uid="{00000000-0005-0000-0000-000017000000}"/>
    <cellStyle name="Normal 2 5" xfId="44" xr:uid="{00000000-0005-0000-0000-000018000000}"/>
    <cellStyle name="Normal 21" xfId="10" xr:uid="{00000000-0005-0000-0000-000019000000}"/>
    <cellStyle name="Normal 22" xfId="11" xr:uid="{00000000-0005-0000-0000-00001A000000}"/>
    <cellStyle name="Normal 24" xfId="30" xr:uid="{00000000-0005-0000-0000-00001B000000}"/>
    <cellStyle name="Normal 25 2" xfId="35" xr:uid="{00000000-0005-0000-0000-00001C000000}"/>
    <cellStyle name="Normal 3" xfId="7" xr:uid="{00000000-0005-0000-0000-00001D000000}"/>
    <cellStyle name="Normal 32 3 3" xfId="15" xr:uid="{00000000-0005-0000-0000-00001E000000}"/>
    <cellStyle name="Normal 4 2" xfId="26" xr:uid="{00000000-0005-0000-0000-00001F000000}"/>
    <cellStyle name="Normal 4 3 2" xfId="43" xr:uid="{00000000-0005-0000-0000-000020000000}"/>
    <cellStyle name="Normal 5" xfId="5" xr:uid="{00000000-0005-0000-0000-000021000000}"/>
    <cellStyle name="Normal 6" xfId="38" xr:uid="{00000000-0005-0000-0000-000022000000}"/>
    <cellStyle name="Normal 7" xfId="17" xr:uid="{00000000-0005-0000-0000-000023000000}"/>
    <cellStyle name="Normal 8" xfId="34" xr:uid="{00000000-0005-0000-0000-000024000000}"/>
    <cellStyle name="Normal 9" xfId="24" xr:uid="{00000000-0005-0000-0000-000025000000}"/>
    <cellStyle name="Normal_Bieu gia 1" xfId="8" xr:uid="{00000000-0005-0000-0000-000026000000}"/>
    <cellStyle name="Normal_Sheet1" xfId="40" xr:uid="{00000000-0005-0000-0000-000027000000}"/>
    <cellStyle name="Normal_Sheet1 2" xfId="16" xr:uid="{00000000-0005-0000-0000-000028000000}"/>
    <cellStyle name="Normal_Sheet1_1" xfId="41" xr:uid="{00000000-0005-0000-0000-000029000000}"/>
    <cellStyle name="Normal_Sheet1_2" xfId="42" xr:uid="{00000000-0005-0000-0000-00002A000000}"/>
    <cellStyle name="Percent" xfId="2" builtinId="5"/>
    <cellStyle name="Style 1 10 6" xfId="22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40"/>
  <sheetViews>
    <sheetView tabSelected="1" workbookViewId="0">
      <selection activeCell="C8" sqref="C8"/>
    </sheetView>
  </sheetViews>
  <sheetFormatPr defaultColWidth="6.140625" defaultRowHeight="12.75" x14ac:dyDescent="0.2"/>
  <cols>
    <col min="1" max="1" width="3.85546875" style="234" customWidth="1"/>
    <col min="2" max="2" width="6.28515625" style="234" customWidth="1"/>
    <col min="3" max="3" width="9.42578125" style="235" customWidth="1"/>
    <col min="4" max="4" width="8.7109375" style="235" customWidth="1"/>
    <col min="5" max="5" width="7.42578125" style="236" customWidth="1"/>
    <col min="6" max="7" width="6.5703125" style="236" customWidth="1"/>
    <col min="8" max="8" width="7.28515625" style="236" customWidth="1"/>
    <col min="9" max="9" width="10" style="236" customWidth="1"/>
    <col min="10" max="10" width="7.42578125" style="236" customWidth="1"/>
    <col min="11" max="11" width="8.85546875" style="237" customWidth="1"/>
    <col min="12" max="12" width="10.140625" style="50" customWidth="1"/>
    <col min="13" max="13" width="8.5703125" style="680" customWidth="1"/>
    <col min="14" max="14" width="19.140625" style="237" customWidth="1"/>
    <col min="15" max="16" width="5.42578125" style="236" customWidth="1"/>
    <col min="17" max="81" width="6.140625" style="10" customWidth="1"/>
    <col min="82" max="16384" width="6.140625" style="10"/>
  </cols>
  <sheetData>
    <row r="1" spans="1:16" ht="18.75" x14ac:dyDescent="0.3">
      <c r="A1" s="681" t="s">
        <v>3452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</row>
    <row r="2" spans="1:16" ht="18.75" x14ac:dyDescent="0.3">
      <c r="A2" s="682" t="s">
        <v>3453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</row>
    <row r="3" spans="1:16" ht="9" customHeight="1" x14ac:dyDescent="0.25">
      <c r="A3" s="612"/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52"/>
      <c r="N3" s="612"/>
      <c r="O3" s="612"/>
      <c r="P3" s="612"/>
    </row>
    <row r="4" spans="1:16" s="4" customFormat="1" ht="51" x14ac:dyDescent="0.25">
      <c r="A4" s="1" t="s">
        <v>0</v>
      </c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11</v>
      </c>
      <c r="L4" s="2" t="s">
        <v>12</v>
      </c>
      <c r="M4" s="653" t="s">
        <v>13</v>
      </c>
      <c r="N4" s="3" t="s">
        <v>14</v>
      </c>
      <c r="O4" s="2" t="s">
        <v>15</v>
      </c>
      <c r="P4" s="2" t="s">
        <v>3435</v>
      </c>
    </row>
    <row r="5" spans="1:16" s="423" customFormat="1" x14ac:dyDescent="0.25">
      <c r="A5" s="420"/>
      <c r="B5" s="550" t="s">
        <v>3365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653"/>
      <c r="N5" s="422">
        <f>SUM(N6:N9)</f>
        <v>71088000</v>
      </c>
      <c r="O5" s="421"/>
      <c r="P5" s="421"/>
    </row>
    <row r="6" spans="1:16" ht="63.75" x14ac:dyDescent="0.2">
      <c r="A6" s="5">
        <v>1</v>
      </c>
      <c r="B6" s="5">
        <v>25</v>
      </c>
      <c r="C6" s="7" t="s">
        <v>122</v>
      </c>
      <c r="D6" s="7" t="s">
        <v>123</v>
      </c>
      <c r="E6" s="6" t="s">
        <v>124</v>
      </c>
      <c r="F6" s="6" t="s">
        <v>125</v>
      </c>
      <c r="G6" s="6" t="s">
        <v>20</v>
      </c>
      <c r="H6" s="6" t="s">
        <v>126</v>
      </c>
      <c r="I6" s="6" t="s">
        <v>127</v>
      </c>
      <c r="J6" s="6" t="s">
        <v>23</v>
      </c>
      <c r="K6" s="418">
        <v>8498</v>
      </c>
      <c r="L6" s="419">
        <v>4200</v>
      </c>
      <c r="M6" s="654">
        <v>3000</v>
      </c>
      <c r="N6" s="9">
        <f t="shared" ref="N6:N81" si="0">M6*L6</f>
        <v>12600000</v>
      </c>
      <c r="O6" s="8">
        <v>3</v>
      </c>
      <c r="P6" s="8">
        <v>1</v>
      </c>
    </row>
    <row r="7" spans="1:16" ht="51" x14ac:dyDescent="0.2">
      <c r="A7" s="13">
        <v>2</v>
      </c>
      <c r="B7" s="13">
        <v>141</v>
      </c>
      <c r="C7" s="15" t="s">
        <v>571</v>
      </c>
      <c r="D7" s="15" t="s">
        <v>572</v>
      </c>
      <c r="E7" s="14" t="s">
        <v>573</v>
      </c>
      <c r="F7" s="14" t="s">
        <v>574</v>
      </c>
      <c r="G7" s="14" t="s">
        <v>45</v>
      </c>
      <c r="H7" s="14" t="s">
        <v>575</v>
      </c>
      <c r="I7" s="14" t="s">
        <v>127</v>
      </c>
      <c r="J7" s="14" t="s">
        <v>23</v>
      </c>
      <c r="K7" s="31">
        <v>5000</v>
      </c>
      <c r="L7" s="32">
        <v>4200</v>
      </c>
      <c r="M7" s="655">
        <v>120</v>
      </c>
      <c r="N7" s="21">
        <f t="shared" si="0"/>
        <v>504000</v>
      </c>
      <c r="O7" s="17">
        <v>3</v>
      </c>
      <c r="P7" s="17">
        <v>1</v>
      </c>
    </row>
    <row r="8" spans="1:16" ht="51" x14ac:dyDescent="0.2">
      <c r="A8" s="13">
        <v>3</v>
      </c>
      <c r="B8" s="13">
        <v>391</v>
      </c>
      <c r="C8" s="15" t="s">
        <v>1468</v>
      </c>
      <c r="D8" s="15" t="s">
        <v>1469</v>
      </c>
      <c r="E8" s="14" t="s">
        <v>1470</v>
      </c>
      <c r="F8" s="14" t="s">
        <v>143</v>
      </c>
      <c r="G8" s="14" t="s">
        <v>20</v>
      </c>
      <c r="H8" s="14" t="s">
        <v>1471</v>
      </c>
      <c r="I8" s="14" t="s">
        <v>127</v>
      </c>
      <c r="J8" s="14" t="s">
        <v>23</v>
      </c>
      <c r="K8" s="31">
        <v>8150</v>
      </c>
      <c r="L8" s="32">
        <v>4980</v>
      </c>
      <c r="M8" s="655">
        <v>8000</v>
      </c>
      <c r="N8" s="21">
        <f t="shared" si="0"/>
        <v>39840000</v>
      </c>
      <c r="O8" s="17">
        <v>3</v>
      </c>
      <c r="P8" s="17">
        <v>1</v>
      </c>
    </row>
    <row r="9" spans="1:16" ht="51" x14ac:dyDescent="0.2">
      <c r="A9" s="13">
        <v>4</v>
      </c>
      <c r="B9" s="13">
        <v>518</v>
      </c>
      <c r="C9" s="15" t="s">
        <v>1880</v>
      </c>
      <c r="D9" s="15" t="s">
        <v>1881</v>
      </c>
      <c r="E9" s="14" t="s">
        <v>124</v>
      </c>
      <c r="F9" s="14" t="s">
        <v>51</v>
      </c>
      <c r="G9" s="14" t="s">
        <v>20</v>
      </c>
      <c r="H9" s="14" t="s">
        <v>1882</v>
      </c>
      <c r="I9" s="14" t="s">
        <v>127</v>
      </c>
      <c r="J9" s="14" t="s">
        <v>23</v>
      </c>
      <c r="K9" s="31">
        <v>15000</v>
      </c>
      <c r="L9" s="32">
        <v>2268</v>
      </c>
      <c r="M9" s="655">
        <v>8000</v>
      </c>
      <c r="N9" s="21">
        <f t="shared" si="0"/>
        <v>18144000</v>
      </c>
      <c r="O9" s="17">
        <v>3</v>
      </c>
      <c r="P9" s="17">
        <v>1</v>
      </c>
    </row>
    <row r="10" spans="1:16" s="433" customFormat="1" x14ac:dyDescent="0.2">
      <c r="A10" s="424"/>
      <c r="B10" s="550" t="s">
        <v>3366</v>
      </c>
      <c r="C10" s="425"/>
      <c r="D10" s="425"/>
      <c r="E10" s="426"/>
      <c r="F10" s="426"/>
      <c r="G10" s="426"/>
      <c r="H10" s="426"/>
      <c r="I10" s="426"/>
      <c r="J10" s="426"/>
      <c r="K10" s="428"/>
      <c r="L10" s="429"/>
      <c r="M10" s="655"/>
      <c r="N10" s="548">
        <f>N11</f>
        <v>680000000</v>
      </c>
      <c r="O10" s="427"/>
      <c r="P10" s="17">
        <v>1</v>
      </c>
    </row>
    <row r="11" spans="1:16" ht="51" x14ac:dyDescent="0.2">
      <c r="A11" s="13">
        <v>1</v>
      </c>
      <c r="B11" s="29">
        <v>109</v>
      </c>
      <c r="C11" s="35" t="s">
        <v>476</v>
      </c>
      <c r="D11" s="25" t="s">
        <v>482</v>
      </c>
      <c r="E11" s="35" t="s">
        <v>483</v>
      </c>
      <c r="F11" s="35" t="s">
        <v>484</v>
      </c>
      <c r="G11" s="35" t="s">
        <v>485</v>
      </c>
      <c r="H11" s="89" t="s">
        <v>486</v>
      </c>
      <c r="I11" s="34" t="s">
        <v>487</v>
      </c>
      <c r="J11" s="56" t="s">
        <v>488</v>
      </c>
      <c r="K11" s="119">
        <v>136500</v>
      </c>
      <c r="L11" s="120">
        <v>136000</v>
      </c>
      <c r="M11" s="656">
        <v>5000</v>
      </c>
      <c r="N11" s="21">
        <f t="shared" si="0"/>
        <v>680000000</v>
      </c>
      <c r="O11" s="89">
        <v>1</v>
      </c>
      <c r="P11" s="17">
        <v>1</v>
      </c>
    </row>
    <row r="12" spans="1:16" s="433" customFormat="1" x14ac:dyDescent="0.2">
      <c r="A12" s="424"/>
      <c r="B12" s="550" t="s">
        <v>3367</v>
      </c>
      <c r="C12" s="434"/>
      <c r="D12" s="435"/>
      <c r="E12" s="434"/>
      <c r="F12" s="434"/>
      <c r="G12" s="434"/>
      <c r="H12" s="436"/>
      <c r="I12" s="437"/>
      <c r="J12" s="438"/>
      <c r="K12" s="439"/>
      <c r="L12" s="440"/>
      <c r="M12" s="656"/>
      <c r="N12" s="548">
        <f>SUM(N13:N15)</f>
        <v>1074100000</v>
      </c>
      <c r="O12" s="436"/>
      <c r="P12" s="17">
        <v>1</v>
      </c>
    </row>
    <row r="13" spans="1:16" ht="63.75" x14ac:dyDescent="0.2">
      <c r="A13" s="13">
        <v>1</v>
      </c>
      <c r="B13" s="13">
        <v>315</v>
      </c>
      <c r="C13" s="14" t="s">
        <v>1190</v>
      </c>
      <c r="D13" s="15" t="s">
        <v>1191</v>
      </c>
      <c r="E13" s="14" t="s">
        <v>39</v>
      </c>
      <c r="F13" s="14" t="s">
        <v>1192</v>
      </c>
      <c r="G13" s="14" t="s">
        <v>132</v>
      </c>
      <c r="H13" s="14" t="s">
        <v>1193</v>
      </c>
      <c r="I13" s="14" t="s">
        <v>400</v>
      </c>
      <c r="J13" s="14" t="s">
        <v>270</v>
      </c>
      <c r="K13" s="18">
        <v>58000</v>
      </c>
      <c r="L13" s="19">
        <v>57500</v>
      </c>
      <c r="M13" s="657">
        <v>15000</v>
      </c>
      <c r="N13" s="21">
        <f t="shared" si="0"/>
        <v>862500000</v>
      </c>
      <c r="O13" s="17">
        <v>3</v>
      </c>
      <c r="P13" s="17">
        <v>1</v>
      </c>
    </row>
    <row r="14" spans="1:16" ht="38.25" x14ac:dyDescent="0.2">
      <c r="A14" s="13">
        <v>2</v>
      </c>
      <c r="B14" s="13">
        <v>326</v>
      </c>
      <c r="C14" s="14" t="s">
        <v>1230</v>
      </c>
      <c r="D14" s="15" t="s">
        <v>1231</v>
      </c>
      <c r="E14" s="14" t="s">
        <v>1232</v>
      </c>
      <c r="F14" s="14" t="s">
        <v>174</v>
      </c>
      <c r="G14" s="14" t="s">
        <v>45</v>
      </c>
      <c r="H14" s="14" t="s">
        <v>1233</v>
      </c>
      <c r="I14" s="14" t="s">
        <v>1234</v>
      </c>
      <c r="J14" s="14" t="s">
        <v>1235</v>
      </c>
      <c r="K14" s="18">
        <v>12300</v>
      </c>
      <c r="L14" s="19">
        <v>12300</v>
      </c>
      <c r="M14" s="657">
        <v>2000</v>
      </c>
      <c r="N14" s="21">
        <f t="shared" si="0"/>
        <v>24600000</v>
      </c>
      <c r="O14" s="17">
        <v>2</v>
      </c>
      <c r="P14" s="17">
        <v>1</v>
      </c>
    </row>
    <row r="15" spans="1:16" ht="51" x14ac:dyDescent="0.2">
      <c r="A15" s="13">
        <v>3</v>
      </c>
      <c r="B15" s="13">
        <v>397</v>
      </c>
      <c r="C15" s="14" t="s">
        <v>1487</v>
      </c>
      <c r="D15" s="15" t="s">
        <v>1488</v>
      </c>
      <c r="E15" s="14" t="s">
        <v>1489</v>
      </c>
      <c r="F15" s="14" t="s">
        <v>174</v>
      </c>
      <c r="G15" s="14" t="s">
        <v>45</v>
      </c>
      <c r="H15" s="14" t="s">
        <v>1490</v>
      </c>
      <c r="I15" s="14" t="s">
        <v>611</v>
      </c>
      <c r="J15" s="14" t="s">
        <v>1491</v>
      </c>
      <c r="K15" s="18">
        <v>9350</v>
      </c>
      <c r="L15" s="19">
        <v>9350</v>
      </c>
      <c r="M15" s="657">
        <v>20000</v>
      </c>
      <c r="N15" s="21">
        <f t="shared" si="0"/>
        <v>187000000</v>
      </c>
      <c r="O15" s="17">
        <v>1</v>
      </c>
      <c r="P15" s="17">
        <v>1</v>
      </c>
    </row>
    <row r="16" spans="1:16" s="433" customFormat="1" x14ac:dyDescent="0.2">
      <c r="A16" s="424"/>
      <c r="B16" s="550" t="s">
        <v>3368</v>
      </c>
      <c r="C16" s="426"/>
      <c r="D16" s="425"/>
      <c r="E16" s="426"/>
      <c r="F16" s="426"/>
      <c r="G16" s="426"/>
      <c r="H16" s="426"/>
      <c r="I16" s="426"/>
      <c r="J16" s="426"/>
      <c r="K16" s="443"/>
      <c r="L16" s="444"/>
      <c r="M16" s="657"/>
      <c r="N16" s="548">
        <f>SUM(N17:N20)</f>
        <v>849800000</v>
      </c>
      <c r="O16" s="427"/>
      <c r="P16" s="17">
        <v>1</v>
      </c>
    </row>
    <row r="17" spans="1:16" ht="51" x14ac:dyDescent="0.2">
      <c r="A17" s="13">
        <v>1</v>
      </c>
      <c r="B17" s="45">
        <v>40</v>
      </c>
      <c r="C17" s="15" t="s">
        <v>182</v>
      </c>
      <c r="D17" s="81" t="s">
        <v>183</v>
      </c>
      <c r="E17" s="14" t="s">
        <v>184</v>
      </c>
      <c r="F17" s="82" t="s">
        <v>109</v>
      </c>
      <c r="G17" s="14" t="s">
        <v>20</v>
      </c>
      <c r="H17" s="37" t="s">
        <v>185</v>
      </c>
      <c r="I17" s="37" t="s">
        <v>186</v>
      </c>
      <c r="J17" s="37" t="s">
        <v>187</v>
      </c>
      <c r="K17" s="57">
        <v>4200</v>
      </c>
      <c r="L17" s="34">
        <v>4100</v>
      </c>
      <c r="M17" s="655">
        <v>3000</v>
      </c>
      <c r="N17" s="21">
        <f t="shared" si="0"/>
        <v>12300000</v>
      </c>
      <c r="O17" s="17">
        <v>1</v>
      </c>
      <c r="P17" s="17">
        <v>1</v>
      </c>
    </row>
    <row r="18" spans="1:16" ht="51" x14ac:dyDescent="0.2">
      <c r="A18" s="13">
        <v>2</v>
      </c>
      <c r="B18" s="45">
        <v>231</v>
      </c>
      <c r="C18" s="76" t="s">
        <v>882</v>
      </c>
      <c r="D18" s="81" t="s">
        <v>883</v>
      </c>
      <c r="E18" s="77" t="s">
        <v>884</v>
      </c>
      <c r="F18" s="82" t="s">
        <v>44</v>
      </c>
      <c r="G18" s="14" t="s">
        <v>45</v>
      </c>
      <c r="H18" s="37" t="s">
        <v>885</v>
      </c>
      <c r="I18" s="37" t="s">
        <v>886</v>
      </c>
      <c r="J18" s="37" t="s">
        <v>887</v>
      </c>
      <c r="K18" s="57">
        <v>115000</v>
      </c>
      <c r="L18" s="34">
        <v>100000</v>
      </c>
      <c r="M18" s="655">
        <v>4000</v>
      </c>
      <c r="N18" s="21">
        <f t="shared" si="0"/>
        <v>400000000</v>
      </c>
      <c r="O18" s="17">
        <v>1</v>
      </c>
      <c r="P18" s="17">
        <v>1</v>
      </c>
    </row>
    <row r="19" spans="1:16" ht="76.5" x14ac:dyDescent="0.2">
      <c r="A19" s="13">
        <v>3</v>
      </c>
      <c r="B19" s="45">
        <v>232</v>
      </c>
      <c r="C19" s="15" t="s">
        <v>888</v>
      </c>
      <c r="D19" s="81" t="s">
        <v>889</v>
      </c>
      <c r="E19" s="14" t="s">
        <v>890</v>
      </c>
      <c r="F19" s="82" t="s">
        <v>44</v>
      </c>
      <c r="G19" s="14" t="s">
        <v>45</v>
      </c>
      <c r="H19" s="37" t="s">
        <v>891</v>
      </c>
      <c r="I19" s="37" t="s">
        <v>892</v>
      </c>
      <c r="J19" s="37" t="s">
        <v>893</v>
      </c>
      <c r="K19" s="57">
        <v>82000</v>
      </c>
      <c r="L19" s="34">
        <v>68000</v>
      </c>
      <c r="M19" s="655">
        <v>5000</v>
      </c>
      <c r="N19" s="21">
        <f t="shared" si="0"/>
        <v>340000000</v>
      </c>
      <c r="O19" s="17">
        <v>5</v>
      </c>
      <c r="P19" s="17">
        <v>1</v>
      </c>
    </row>
    <row r="20" spans="1:16" ht="63.75" x14ac:dyDescent="0.2">
      <c r="A20" s="13">
        <v>4</v>
      </c>
      <c r="B20" s="45">
        <v>378</v>
      </c>
      <c r="C20" s="15" t="s">
        <v>1414</v>
      </c>
      <c r="D20" s="36" t="s">
        <v>1419</v>
      </c>
      <c r="E20" s="14" t="s">
        <v>1420</v>
      </c>
      <c r="F20" s="37" t="s">
        <v>44</v>
      </c>
      <c r="G20" s="14" t="s">
        <v>45</v>
      </c>
      <c r="H20" s="34" t="s">
        <v>1421</v>
      </c>
      <c r="I20" s="34" t="s">
        <v>1422</v>
      </c>
      <c r="J20" s="34" t="s">
        <v>887</v>
      </c>
      <c r="K20" s="57">
        <v>79000</v>
      </c>
      <c r="L20" s="34">
        <v>65000</v>
      </c>
      <c r="M20" s="655">
        <v>1500</v>
      </c>
      <c r="N20" s="21">
        <f t="shared" si="0"/>
        <v>97500000</v>
      </c>
      <c r="O20" s="17">
        <v>1</v>
      </c>
      <c r="P20" s="17">
        <v>1</v>
      </c>
    </row>
    <row r="21" spans="1:16" s="433" customFormat="1" x14ac:dyDescent="0.2">
      <c r="A21" s="424"/>
      <c r="B21" s="550" t="s">
        <v>3369</v>
      </c>
      <c r="C21" s="425"/>
      <c r="D21" s="446"/>
      <c r="E21" s="426"/>
      <c r="F21" s="431"/>
      <c r="G21" s="426"/>
      <c r="H21" s="437"/>
      <c r="I21" s="437"/>
      <c r="J21" s="437"/>
      <c r="K21" s="448"/>
      <c r="L21" s="437"/>
      <c r="M21" s="655"/>
      <c r="N21" s="548">
        <f>SUM(N22:N32)</f>
        <v>715486800</v>
      </c>
      <c r="O21" s="427"/>
      <c r="P21" s="17">
        <v>1</v>
      </c>
    </row>
    <row r="22" spans="1:16" ht="38.25" x14ac:dyDescent="0.2">
      <c r="A22" s="13">
        <v>1</v>
      </c>
      <c r="B22" s="13">
        <v>89</v>
      </c>
      <c r="C22" s="15" t="s">
        <v>396</v>
      </c>
      <c r="D22" s="15" t="s">
        <v>397</v>
      </c>
      <c r="E22" s="14" t="s">
        <v>388</v>
      </c>
      <c r="F22" s="15" t="s">
        <v>398</v>
      </c>
      <c r="G22" s="14" t="s">
        <v>132</v>
      </c>
      <c r="H22" s="14" t="s">
        <v>399</v>
      </c>
      <c r="I22" s="14" t="s">
        <v>400</v>
      </c>
      <c r="J22" s="14" t="s">
        <v>23</v>
      </c>
      <c r="K22" s="18">
        <v>336000</v>
      </c>
      <c r="L22" s="19">
        <v>228795</v>
      </c>
      <c r="M22" s="655">
        <v>800</v>
      </c>
      <c r="N22" s="21">
        <f t="shared" si="0"/>
        <v>183036000</v>
      </c>
      <c r="O22" s="17">
        <v>3</v>
      </c>
      <c r="P22" s="17">
        <v>1</v>
      </c>
    </row>
    <row r="23" spans="1:16" ht="38.25" x14ac:dyDescent="0.2">
      <c r="A23" s="13">
        <v>2</v>
      </c>
      <c r="B23" s="13">
        <v>90</v>
      </c>
      <c r="C23" s="55" t="s">
        <v>396</v>
      </c>
      <c r="D23" s="15" t="s">
        <v>401</v>
      </c>
      <c r="E23" s="17" t="s">
        <v>402</v>
      </c>
      <c r="F23" s="15" t="s">
        <v>398</v>
      </c>
      <c r="G23" s="14" t="s">
        <v>132</v>
      </c>
      <c r="H23" s="14" t="s">
        <v>403</v>
      </c>
      <c r="I23" s="14" t="s">
        <v>400</v>
      </c>
      <c r="J23" s="14" t="s">
        <v>23</v>
      </c>
      <c r="K23" s="18">
        <v>168000</v>
      </c>
      <c r="L23" s="19">
        <v>128898</v>
      </c>
      <c r="M23" s="655">
        <v>200</v>
      </c>
      <c r="N23" s="21">
        <f t="shared" si="0"/>
        <v>25779600</v>
      </c>
      <c r="O23" s="17">
        <v>3</v>
      </c>
      <c r="P23" s="17">
        <v>1</v>
      </c>
    </row>
    <row r="24" spans="1:16" ht="38.25" x14ac:dyDescent="0.2">
      <c r="A24" s="13">
        <v>3</v>
      </c>
      <c r="B24" s="13">
        <v>162</v>
      </c>
      <c r="C24" s="15" t="s">
        <v>654</v>
      </c>
      <c r="D24" s="15" t="s">
        <v>655</v>
      </c>
      <c r="E24" s="14" t="s">
        <v>266</v>
      </c>
      <c r="F24" s="15" t="s">
        <v>383</v>
      </c>
      <c r="G24" s="14" t="s">
        <v>132</v>
      </c>
      <c r="H24" s="14" t="s">
        <v>656</v>
      </c>
      <c r="I24" s="14" t="s">
        <v>400</v>
      </c>
      <c r="J24" s="14" t="s">
        <v>23</v>
      </c>
      <c r="K24" s="18">
        <v>409000</v>
      </c>
      <c r="L24" s="19">
        <v>329994</v>
      </c>
      <c r="M24" s="655">
        <v>500</v>
      </c>
      <c r="N24" s="21">
        <f t="shared" si="0"/>
        <v>164997000</v>
      </c>
      <c r="O24" s="17">
        <v>5</v>
      </c>
      <c r="P24" s="17">
        <v>1</v>
      </c>
    </row>
    <row r="25" spans="1:16" ht="51" x14ac:dyDescent="0.2">
      <c r="A25" s="13">
        <v>4</v>
      </c>
      <c r="B25" s="13">
        <v>188</v>
      </c>
      <c r="C25" s="15" t="s">
        <v>743</v>
      </c>
      <c r="D25" s="15" t="s">
        <v>744</v>
      </c>
      <c r="E25" s="14" t="s">
        <v>162</v>
      </c>
      <c r="F25" s="15" t="s">
        <v>484</v>
      </c>
      <c r="G25" s="14" t="s">
        <v>132</v>
      </c>
      <c r="H25" s="14" t="s">
        <v>745</v>
      </c>
      <c r="I25" s="14" t="s">
        <v>400</v>
      </c>
      <c r="J25" s="14" t="s">
        <v>23</v>
      </c>
      <c r="K25" s="18">
        <v>145000</v>
      </c>
      <c r="L25" s="19">
        <v>93891</v>
      </c>
      <c r="M25" s="655">
        <v>200</v>
      </c>
      <c r="N25" s="21">
        <f t="shared" si="0"/>
        <v>18778200</v>
      </c>
      <c r="O25" s="17">
        <v>3</v>
      </c>
      <c r="P25" s="17">
        <v>1</v>
      </c>
    </row>
    <row r="26" spans="1:16" ht="51" x14ac:dyDescent="0.2">
      <c r="A26" s="13">
        <v>5</v>
      </c>
      <c r="B26" s="13">
        <v>198</v>
      </c>
      <c r="C26" s="15" t="s">
        <v>776</v>
      </c>
      <c r="D26" s="15" t="s">
        <v>780</v>
      </c>
      <c r="E26" s="14" t="s">
        <v>239</v>
      </c>
      <c r="F26" s="15" t="s">
        <v>781</v>
      </c>
      <c r="G26" s="14" t="s">
        <v>280</v>
      </c>
      <c r="H26" s="14" t="s">
        <v>782</v>
      </c>
      <c r="I26" s="14" t="s">
        <v>400</v>
      </c>
      <c r="J26" s="14" t="s">
        <v>23</v>
      </c>
      <c r="K26" s="18">
        <v>2310000</v>
      </c>
      <c r="L26" s="19">
        <v>1848000</v>
      </c>
      <c r="M26" s="655">
        <v>20</v>
      </c>
      <c r="N26" s="21">
        <f t="shared" si="0"/>
        <v>36960000</v>
      </c>
      <c r="O26" s="17">
        <v>3</v>
      </c>
      <c r="P26" s="17">
        <v>1</v>
      </c>
    </row>
    <row r="27" spans="1:16" s="52" customFormat="1" ht="38.25" x14ac:dyDescent="0.2">
      <c r="A27" s="13">
        <v>6</v>
      </c>
      <c r="B27" s="13">
        <v>202</v>
      </c>
      <c r="C27" s="15" t="s">
        <v>788</v>
      </c>
      <c r="D27" s="15" t="s">
        <v>791</v>
      </c>
      <c r="E27" s="14" t="s">
        <v>39</v>
      </c>
      <c r="F27" s="15" t="s">
        <v>398</v>
      </c>
      <c r="G27" s="14" t="s">
        <v>132</v>
      </c>
      <c r="H27" s="14" t="s">
        <v>792</v>
      </c>
      <c r="I27" s="14" t="s">
        <v>400</v>
      </c>
      <c r="J27" s="14" t="s">
        <v>23</v>
      </c>
      <c r="K27" s="18">
        <v>60000</v>
      </c>
      <c r="L27" s="19">
        <v>27489</v>
      </c>
      <c r="M27" s="655">
        <v>4000</v>
      </c>
      <c r="N27" s="21">
        <f t="shared" si="0"/>
        <v>109956000</v>
      </c>
      <c r="O27" s="17">
        <v>3</v>
      </c>
      <c r="P27" s="17">
        <v>1</v>
      </c>
    </row>
    <row r="28" spans="1:16" s="52" customFormat="1" ht="51" x14ac:dyDescent="0.2">
      <c r="A28" s="13">
        <v>7</v>
      </c>
      <c r="B28" s="13">
        <v>269</v>
      </c>
      <c r="C28" s="15" t="s">
        <v>1006</v>
      </c>
      <c r="D28" s="15" t="s">
        <v>1019</v>
      </c>
      <c r="E28" s="14" t="s">
        <v>720</v>
      </c>
      <c r="F28" s="15" t="s">
        <v>484</v>
      </c>
      <c r="G28" s="14" t="s">
        <v>132</v>
      </c>
      <c r="H28" s="14" t="s">
        <v>1020</v>
      </c>
      <c r="I28" s="14" t="s">
        <v>400</v>
      </c>
      <c r="J28" s="14" t="s">
        <v>23</v>
      </c>
      <c r="K28" s="18">
        <v>525000</v>
      </c>
      <c r="L28" s="19">
        <v>324996</v>
      </c>
      <c r="M28" s="655">
        <v>100</v>
      </c>
      <c r="N28" s="21">
        <f t="shared" si="0"/>
        <v>32499600</v>
      </c>
      <c r="O28" s="17">
        <v>3</v>
      </c>
      <c r="P28" s="17">
        <v>1</v>
      </c>
    </row>
    <row r="29" spans="1:16" s="52" customFormat="1" ht="51" x14ac:dyDescent="0.2">
      <c r="A29" s="13">
        <v>8</v>
      </c>
      <c r="B29" s="13">
        <v>288</v>
      </c>
      <c r="C29" s="15" t="s">
        <v>1093</v>
      </c>
      <c r="D29" s="15" t="s">
        <v>1094</v>
      </c>
      <c r="E29" s="14" t="s">
        <v>1095</v>
      </c>
      <c r="F29" s="15" t="s">
        <v>1096</v>
      </c>
      <c r="G29" s="53" t="s">
        <v>31</v>
      </c>
      <c r="H29" s="14" t="s">
        <v>1097</v>
      </c>
      <c r="I29" s="14" t="s">
        <v>400</v>
      </c>
      <c r="J29" s="14" t="s">
        <v>23</v>
      </c>
      <c r="K29" s="18">
        <v>1890</v>
      </c>
      <c r="L29" s="19">
        <v>750.12</v>
      </c>
      <c r="M29" s="655">
        <v>50000</v>
      </c>
      <c r="N29" s="21">
        <f t="shared" si="0"/>
        <v>37506000</v>
      </c>
      <c r="O29" s="17">
        <v>3</v>
      </c>
      <c r="P29" s="17">
        <v>1</v>
      </c>
    </row>
    <row r="30" spans="1:16" s="52" customFormat="1" ht="51" x14ac:dyDescent="0.2">
      <c r="A30" s="13">
        <v>9</v>
      </c>
      <c r="B30" s="13">
        <v>325</v>
      </c>
      <c r="C30" s="15" t="s">
        <v>1224</v>
      </c>
      <c r="D30" s="15" t="s">
        <v>1228</v>
      </c>
      <c r="E30" s="14" t="s">
        <v>239</v>
      </c>
      <c r="F30" s="15" t="s">
        <v>398</v>
      </c>
      <c r="G30" s="14" t="s">
        <v>132</v>
      </c>
      <c r="H30" s="14" t="s">
        <v>1229</v>
      </c>
      <c r="I30" s="14" t="s">
        <v>400</v>
      </c>
      <c r="J30" s="14" t="s">
        <v>23</v>
      </c>
      <c r="K30" s="18">
        <v>76000</v>
      </c>
      <c r="L30" s="19">
        <v>63903</v>
      </c>
      <c r="M30" s="655">
        <v>300</v>
      </c>
      <c r="N30" s="21">
        <f t="shared" si="0"/>
        <v>19170900</v>
      </c>
      <c r="O30" s="17">
        <v>5</v>
      </c>
      <c r="P30" s="17">
        <v>1</v>
      </c>
    </row>
    <row r="31" spans="1:16" s="52" customFormat="1" ht="89.25" x14ac:dyDescent="0.2">
      <c r="A31" s="13">
        <v>10</v>
      </c>
      <c r="B31" s="13">
        <v>362</v>
      </c>
      <c r="C31" s="15" t="s">
        <v>1354</v>
      </c>
      <c r="D31" s="15" t="s">
        <v>1355</v>
      </c>
      <c r="E31" s="14" t="s">
        <v>1356</v>
      </c>
      <c r="F31" s="15" t="s">
        <v>1096</v>
      </c>
      <c r="G31" s="53" t="s">
        <v>31</v>
      </c>
      <c r="H31" s="14" t="s">
        <v>1357</v>
      </c>
      <c r="I31" s="14" t="s">
        <v>400</v>
      </c>
      <c r="J31" s="14" t="s">
        <v>23</v>
      </c>
      <c r="K31" s="18">
        <v>2400</v>
      </c>
      <c r="L31" s="19">
        <v>1386</v>
      </c>
      <c r="M31" s="655">
        <v>10000</v>
      </c>
      <c r="N31" s="21">
        <f t="shared" si="0"/>
        <v>13860000</v>
      </c>
      <c r="O31" s="17">
        <v>3</v>
      </c>
      <c r="P31" s="17">
        <v>1</v>
      </c>
    </row>
    <row r="32" spans="1:16" s="52" customFormat="1" ht="38.25" x14ac:dyDescent="0.2">
      <c r="A32" s="13">
        <v>11</v>
      </c>
      <c r="B32" s="13">
        <v>398</v>
      </c>
      <c r="C32" s="76" t="s">
        <v>1492</v>
      </c>
      <c r="D32" s="15" t="s">
        <v>1493</v>
      </c>
      <c r="E32" s="77" t="s">
        <v>168</v>
      </c>
      <c r="F32" s="15" t="s">
        <v>398</v>
      </c>
      <c r="G32" s="14" t="s">
        <v>132</v>
      </c>
      <c r="H32" s="14" t="s">
        <v>1494</v>
      </c>
      <c r="I32" s="14" t="s">
        <v>400</v>
      </c>
      <c r="J32" s="14" t="s">
        <v>23</v>
      </c>
      <c r="K32" s="18">
        <v>336000</v>
      </c>
      <c r="L32" s="19">
        <v>145887</v>
      </c>
      <c r="M32" s="655">
        <v>500</v>
      </c>
      <c r="N32" s="21">
        <f t="shared" si="0"/>
        <v>72943500</v>
      </c>
      <c r="O32" s="17">
        <v>3</v>
      </c>
      <c r="P32" s="17">
        <v>1</v>
      </c>
    </row>
    <row r="33" spans="1:16" s="441" customFormat="1" x14ac:dyDescent="0.2">
      <c r="A33" s="424"/>
      <c r="B33" s="550" t="s">
        <v>3370</v>
      </c>
      <c r="C33" s="449"/>
      <c r="D33" s="425"/>
      <c r="E33" s="450"/>
      <c r="F33" s="425"/>
      <c r="G33" s="426"/>
      <c r="H33" s="426"/>
      <c r="I33" s="426"/>
      <c r="J33" s="426"/>
      <c r="K33" s="443"/>
      <c r="L33" s="444"/>
      <c r="M33" s="655"/>
      <c r="N33" s="548">
        <f>N34</f>
        <v>29250000</v>
      </c>
      <c r="O33" s="427"/>
      <c r="P33" s="17">
        <v>1</v>
      </c>
    </row>
    <row r="34" spans="1:16" s="52" customFormat="1" ht="76.5" x14ac:dyDescent="0.2">
      <c r="A34" s="13">
        <v>1</v>
      </c>
      <c r="B34" s="13">
        <v>281</v>
      </c>
      <c r="C34" s="14" t="s">
        <v>1051</v>
      </c>
      <c r="D34" s="36" t="s">
        <v>1062</v>
      </c>
      <c r="E34" s="14" t="s">
        <v>108</v>
      </c>
      <c r="F34" s="37" t="s">
        <v>1063</v>
      </c>
      <c r="G34" s="14" t="s">
        <v>20</v>
      </c>
      <c r="H34" s="37" t="s">
        <v>1064</v>
      </c>
      <c r="I34" s="37" t="s">
        <v>1065</v>
      </c>
      <c r="J34" s="37" t="s">
        <v>171</v>
      </c>
      <c r="K34" s="178">
        <v>1950</v>
      </c>
      <c r="L34" s="179">
        <v>1950</v>
      </c>
      <c r="M34" s="658">
        <v>15000</v>
      </c>
      <c r="N34" s="21">
        <f t="shared" si="0"/>
        <v>29250000</v>
      </c>
      <c r="O34" s="17">
        <v>1</v>
      </c>
      <c r="P34" s="17">
        <v>1</v>
      </c>
    </row>
    <row r="35" spans="1:16" s="441" customFormat="1" x14ac:dyDescent="0.2">
      <c r="A35" s="424"/>
      <c r="B35" s="550" t="s">
        <v>3371</v>
      </c>
      <c r="C35" s="426"/>
      <c r="D35" s="446"/>
      <c r="E35" s="426"/>
      <c r="F35" s="431"/>
      <c r="G35" s="426"/>
      <c r="H35" s="431"/>
      <c r="I35" s="431"/>
      <c r="J35" s="431"/>
      <c r="K35" s="451"/>
      <c r="L35" s="452"/>
      <c r="M35" s="658"/>
      <c r="N35" s="548">
        <f>SUM(N36:N41)</f>
        <v>822390000</v>
      </c>
      <c r="O35" s="427"/>
      <c r="P35" s="17">
        <v>1</v>
      </c>
    </row>
    <row r="36" spans="1:16" s="52" customFormat="1" ht="38.25" x14ac:dyDescent="0.2">
      <c r="A36" s="13">
        <v>1</v>
      </c>
      <c r="B36" s="13">
        <v>154</v>
      </c>
      <c r="C36" s="15" t="s">
        <v>627</v>
      </c>
      <c r="D36" s="15" t="s">
        <v>628</v>
      </c>
      <c r="E36" s="14" t="s">
        <v>629</v>
      </c>
      <c r="F36" s="14" t="s">
        <v>19</v>
      </c>
      <c r="G36" s="14" t="s">
        <v>20</v>
      </c>
      <c r="H36" s="14" t="s">
        <v>630</v>
      </c>
      <c r="I36" s="14" t="s">
        <v>631</v>
      </c>
      <c r="J36" s="14" t="s">
        <v>171</v>
      </c>
      <c r="K36" s="18">
        <v>1155</v>
      </c>
      <c r="L36" s="19">
        <v>714</v>
      </c>
      <c r="M36" s="657">
        <v>12000</v>
      </c>
      <c r="N36" s="21">
        <f t="shared" si="0"/>
        <v>8568000</v>
      </c>
      <c r="O36" s="17">
        <v>1</v>
      </c>
      <c r="P36" s="17">
        <v>1</v>
      </c>
    </row>
    <row r="37" spans="1:16" s="52" customFormat="1" ht="102" x14ac:dyDescent="0.2">
      <c r="A37" s="13">
        <v>2</v>
      </c>
      <c r="B37" s="13">
        <v>308</v>
      </c>
      <c r="C37" s="15" t="s">
        <v>1162</v>
      </c>
      <c r="D37" s="15" t="s">
        <v>1163</v>
      </c>
      <c r="E37" s="14" t="s">
        <v>1164</v>
      </c>
      <c r="F37" s="14" t="s">
        <v>1165</v>
      </c>
      <c r="G37" s="14" t="s">
        <v>45</v>
      </c>
      <c r="H37" s="14" t="s">
        <v>1166</v>
      </c>
      <c r="I37" s="14" t="s">
        <v>631</v>
      </c>
      <c r="J37" s="14" t="s">
        <v>171</v>
      </c>
      <c r="K37" s="18">
        <v>26493</v>
      </c>
      <c r="L37" s="19">
        <v>22890</v>
      </c>
      <c r="M37" s="657">
        <v>800</v>
      </c>
      <c r="N37" s="21">
        <f t="shared" si="0"/>
        <v>18312000</v>
      </c>
      <c r="O37" s="17">
        <v>1</v>
      </c>
      <c r="P37" s="17">
        <v>1</v>
      </c>
    </row>
    <row r="38" spans="1:16" s="52" customFormat="1" ht="63.75" x14ac:dyDescent="0.2">
      <c r="A38" s="13">
        <v>3</v>
      </c>
      <c r="B38" s="13">
        <v>310</v>
      </c>
      <c r="C38" s="15" t="s">
        <v>1173</v>
      </c>
      <c r="D38" s="15" t="s">
        <v>1163</v>
      </c>
      <c r="E38" s="14" t="s">
        <v>1174</v>
      </c>
      <c r="F38" s="14" t="s">
        <v>109</v>
      </c>
      <c r="G38" s="14" t="s">
        <v>20</v>
      </c>
      <c r="H38" s="14" t="s">
        <v>1175</v>
      </c>
      <c r="I38" s="14" t="s">
        <v>631</v>
      </c>
      <c r="J38" s="14" t="s">
        <v>171</v>
      </c>
      <c r="K38" s="18">
        <v>1800</v>
      </c>
      <c r="L38" s="19">
        <v>1548</v>
      </c>
      <c r="M38" s="657">
        <v>30000</v>
      </c>
      <c r="N38" s="21">
        <f t="shared" si="0"/>
        <v>46440000</v>
      </c>
      <c r="O38" s="17">
        <v>1</v>
      </c>
      <c r="P38" s="17">
        <v>1</v>
      </c>
    </row>
    <row r="39" spans="1:16" s="52" customFormat="1" ht="38.25" x14ac:dyDescent="0.2">
      <c r="A39" s="13">
        <v>4</v>
      </c>
      <c r="B39" s="13">
        <v>501</v>
      </c>
      <c r="C39" s="15" t="s">
        <v>1820</v>
      </c>
      <c r="D39" s="15" t="s">
        <v>1821</v>
      </c>
      <c r="E39" s="14" t="s">
        <v>239</v>
      </c>
      <c r="F39" s="14" t="s">
        <v>191</v>
      </c>
      <c r="G39" s="14" t="s">
        <v>20</v>
      </c>
      <c r="H39" s="14" t="s">
        <v>1822</v>
      </c>
      <c r="I39" s="14" t="s">
        <v>631</v>
      </c>
      <c r="J39" s="14" t="s">
        <v>171</v>
      </c>
      <c r="K39" s="18">
        <v>4935</v>
      </c>
      <c r="L39" s="19">
        <v>3990</v>
      </c>
      <c r="M39" s="657">
        <v>50000</v>
      </c>
      <c r="N39" s="21">
        <f t="shared" si="0"/>
        <v>199500000</v>
      </c>
      <c r="O39" s="17">
        <v>1</v>
      </c>
      <c r="P39" s="17">
        <v>1</v>
      </c>
    </row>
    <row r="40" spans="1:16" s="264" customFormat="1" ht="45.75" customHeight="1" x14ac:dyDescent="0.2">
      <c r="A40" s="267">
        <v>5</v>
      </c>
      <c r="B40" s="267">
        <v>137</v>
      </c>
      <c r="C40" s="268" t="s">
        <v>2102</v>
      </c>
      <c r="D40" s="268" t="s">
        <v>2103</v>
      </c>
      <c r="E40" s="268" t="s">
        <v>25</v>
      </c>
      <c r="F40" s="268" t="s">
        <v>2104</v>
      </c>
      <c r="G40" s="268" t="s">
        <v>954</v>
      </c>
      <c r="H40" s="268" t="s">
        <v>2105</v>
      </c>
      <c r="I40" s="268" t="s">
        <v>631</v>
      </c>
      <c r="J40" s="268" t="s">
        <v>171</v>
      </c>
      <c r="K40" s="617">
        <v>37157</v>
      </c>
      <c r="L40" s="270">
        <v>31710</v>
      </c>
      <c r="M40" s="270">
        <v>7000</v>
      </c>
      <c r="N40" s="271">
        <f>M40*L40</f>
        <v>221970000</v>
      </c>
      <c r="O40" s="271" t="s">
        <v>3436</v>
      </c>
      <c r="P40" s="271">
        <v>2</v>
      </c>
    </row>
    <row r="41" spans="1:16" s="266" customFormat="1" ht="36" x14ac:dyDescent="0.25">
      <c r="A41" s="267">
        <v>6</v>
      </c>
      <c r="B41" s="267">
        <v>178</v>
      </c>
      <c r="C41" s="268" t="s">
        <v>2106</v>
      </c>
      <c r="D41" s="268" t="s">
        <v>2107</v>
      </c>
      <c r="E41" s="268" t="s">
        <v>215</v>
      </c>
      <c r="F41" s="268" t="s">
        <v>19</v>
      </c>
      <c r="G41" s="268" t="s">
        <v>20</v>
      </c>
      <c r="H41" s="268" t="s">
        <v>2108</v>
      </c>
      <c r="I41" s="268" t="s">
        <v>631</v>
      </c>
      <c r="J41" s="268" t="s">
        <v>171</v>
      </c>
      <c r="K41" s="269">
        <v>5173</v>
      </c>
      <c r="L41" s="270">
        <v>4095</v>
      </c>
      <c r="M41" s="270">
        <v>80000</v>
      </c>
      <c r="N41" s="271">
        <f>M41*L41</f>
        <v>327600000</v>
      </c>
      <c r="O41" s="271" t="s">
        <v>3436</v>
      </c>
      <c r="P41" s="271">
        <v>2</v>
      </c>
    </row>
    <row r="42" spans="1:16" s="441" customFormat="1" x14ac:dyDescent="0.2">
      <c r="A42" s="424"/>
      <c r="B42" s="550" t="s">
        <v>3372</v>
      </c>
      <c r="C42" s="425"/>
      <c r="D42" s="425"/>
      <c r="E42" s="426"/>
      <c r="F42" s="426"/>
      <c r="G42" s="426"/>
      <c r="H42" s="426"/>
      <c r="I42" s="426"/>
      <c r="J42" s="426"/>
      <c r="K42" s="443"/>
      <c r="L42" s="444"/>
      <c r="M42" s="657"/>
      <c r="N42" s="548">
        <f>SUM(N43:N45)</f>
        <v>752560000</v>
      </c>
      <c r="O42" s="427"/>
      <c r="P42" s="17">
        <v>1</v>
      </c>
    </row>
    <row r="43" spans="1:16" s="52" customFormat="1" ht="51" x14ac:dyDescent="0.2">
      <c r="A43" s="13">
        <v>1</v>
      </c>
      <c r="B43" s="13">
        <v>78</v>
      </c>
      <c r="C43" s="15" t="s">
        <v>352</v>
      </c>
      <c r="D43" s="15" t="s">
        <v>353</v>
      </c>
      <c r="E43" s="17" t="s">
        <v>354</v>
      </c>
      <c r="F43" s="17" t="s">
        <v>355</v>
      </c>
      <c r="G43" s="14" t="s">
        <v>20</v>
      </c>
      <c r="H43" s="14" t="s">
        <v>356</v>
      </c>
      <c r="I43" s="20" t="s">
        <v>357</v>
      </c>
      <c r="J43" s="14" t="s">
        <v>23</v>
      </c>
      <c r="K43" s="99">
        <v>1100</v>
      </c>
      <c r="L43" s="98">
        <v>1100</v>
      </c>
      <c r="M43" s="655">
        <v>100000</v>
      </c>
      <c r="N43" s="21">
        <f t="shared" si="0"/>
        <v>110000000</v>
      </c>
      <c r="O43" s="17">
        <v>3</v>
      </c>
      <c r="P43" s="17">
        <v>1</v>
      </c>
    </row>
    <row r="44" spans="1:16" s="52" customFormat="1" ht="63.75" x14ac:dyDescent="0.2">
      <c r="A44" s="13">
        <v>2</v>
      </c>
      <c r="B44" s="13">
        <v>114</v>
      </c>
      <c r="C44" s="121" t="s">
        <v>500</v>
      </c>
      <c r="D44" s="121" t="s">
        <v>501</v>
      </c>
      <c r="E44" s="17" t="s">
        <v>502</v>
      </c>
      <c r="F44" s="17" t="s">
        <v>109</v>
      </c>
      <c r="G44" s="14" t="s">
        <v>20</v>
      </c>
      <c r="H44" s="14" t="s">
        <v>503</v>
      </c>
      <c r="I44" s="98" t="s">
        <v>504</v>
      </c>
      <c r="J44" s="98" t="s">
        <v>23</v>
      </c>
      <c r="K44" s="99">
        <v>8000</v>
      </c>
      <c r="L44" s="98">
        <v>8000</v>
      </c>
      <c r="M44" s="655">
        <v>320</v>
      </c>
      <c r="N44" s="21">
        <f t="shared" si="0"/>
        <v>2560000</v>
      </c>
      <c r="O44" s="17">
        <v>3</v>
      </c>
      <c r="P44" s="17">
        <v>1</v>
      </c>
    </row>
    <row r="45" spans="1:16" ht="89.25" x14ac:dyDescent="0.2">
      <c r="A45" s="13">
        <v>3</v>
      </c>
      <c r="B45" s="13">
        <v>128</v>
      </c>
      <c r="C45" s="111" t="s">
        <v>541</v>
      </c>
      <c r="D45" s="111" t="s">
        <v>542</v>
      </c>
      <c r="E45" s="14" t="s">
        <v>543</v>
      </c>
      <c r="F45" s="14" t="s">
        <v>205</v>
      </c>
      <c r="G45" s="14" t="s">
        <v>132</v>
      </c>
      <c r="H45" s="14" t="s">
        <v>544</v>
      </c>
      <c r="I45" s="14" t="s">
        <v>545</v>
      </c>
      <c r="J45" s="14" t="s">
        <v>23</v>
      </c>
      <c r="K45" s="99">
        <v>750000</v>
      </c>
      <c r="L45" s="98">
        <v>640000</v>
      </c>
      <c r="M45" s="655">
        <v>1000</v>
      </c>
      <c r="N45" s="21">
        <f t="shared" si="0"/>
        <v>640000000</v>
      </c>
      <c r="O45" s="17">
        <v>3</v>
      </c>
      <c r="P45" s="17">
        <v>1</v>
      </c>
    </row>
    <row r="46" spans="1:16" s="433" customFormat="1" x14ac:dyDescent="0.2">
      <c r="A46" s="424"/>
      <c r="B46" s="550" t="s">
        <v>3373</v>
      </c>
      <c r="C46" s="453"/>
      <c r="D46" s="453"/>
      <c r="E46" s="426"/>
      <c r="F46" s="426"/>
      <c r="G46" s="426"/>
      <c r="H46" s="426"/>
      <c r="I46" s="426"/>
      <c r="J46" s="426"/>
      <c r="K46" s="455"/>
      <c r="L46" s="454"/>
      <c r="M46" s="655"/>
      <c r="N46" s="548">
        <f>SUM(N47:N58)</f>
        <v>2859774500</v>
      </c>
      <c r="O46" s="427"/>
      <c r="P46" s="17">
        <v>1</v>
      </c>
    </row>
    <row r="47" spans="1:16" s="52" customFormat="1" ht="38.25" x14ac:dyDescent="0.2">
      <c r="A47" s="13">
        <v>1</v>
      </c>
      <c r="B47" s="13">
        <v>97</v>
      </c>
      <c r="C47" s="91" t="s">
        <v>430</v>
      </c>
      <c r="D47" s="15" t="s">
        <v>431</v>
      </c>
      <c r="E47" s="14" t="s">
        <v>417</v>
      </c>
      <c r="F47" s="14" t="s">
        <v>432</v>
      </c>
      <c r="G47" s="14" t="s">
        <v>132</v>
      </c>
      <c r="H47" s="14" t="s">
        <v>433</v>
      </c>
      <c r="I47" s="14" t="s">
        <v>434</v>
      </c>
      <c r="J47" s="14" t="s">
        <v>435</v>
      </c>
      <c r="K47" s="31">
        <v>90000</v>
      </c>
      <c r="L47" s="32">
        <v>80000</v>
      </c>
      <c r="M47" s="655">
        <v>3000</v>
      </c>
      <c r="N47" s="21">
        <f t="shared" si="0"/>
        <v>240000000</v>
      </c>
      <c r="O47" s="17">
        <v>2</v>
      </c>
      <c r="P47" s="17">
        <v>1</v>
      </c>
    </row>
    <row r="48" spans="1:16" s="52" customFormat="1" ht="76.5" x14ac:dyDescent="0.2">
      <c r="A48" s="13">
        <v>2</v>
      </c>
      <c r="B48" s="13">
        <v>137</v>
      </c>
      <c r="C48" s="91" t="s">
        <v>557</v>
      </c>
      <c r="D48" s="15" t="s">
        <v>558</v>
      </c>
      <c r="E48" s="14" t="s">
        <v>29</v>
      </c>
      <c r="F48" s="14" t="s">
        <v>559</v>
      </c>
      <c r="G48" s="14" t="s">
        <v>20</v>
      </c>
      <c r="H48" s="14" t="s">
        <v>560</v>
      </c>
      <c r="I48" s="14" t="s">
        <v>561</v>
      </c>
      <c r="J48" s="14" t="s">
        <v>23</v>
      </c>
      <c r="K48" s="31">
        <v>134000</v>
      </c>
      <c r="L48" s="32">
        <v>95000</v>
      </c>
      <c r="M48" s="307">
        <v>3000</v>
      </c>
      <c r="N48" s="21">
        <f t="shared" si="0"/>
        <v>285000000</v>
      </c>
      <c r="O48" s="17">
        <v>3</v>
      </c>
      <c r="P48" s="17">
        <v>1</v>
      </c>
    </row>
    <row r="49" spans="1:16" s="52" customFormat="1" ht="76.5" x14ac:dyDescent="0.2">
      <c r="A49" s="13">
        <v>3</v>
      </c>
      <c r="B49" s="13">
        <v>138</v>
      </c>
      <c r="C49" s="91" t="s">
        <v>557</v>
      </c>
      <c r="D49" s="15" t="s">
        <v>562</v>
      </c>
      <c r="E49" s="14" t="s">
        <v>39</v>
      </c>
      <c r="F49" s="14" t="s">
        <v>559</v>
      </c>
      <c r="G49" s="14" t="s">
        <v>20</v>
      </c>
      <c r="H49" s="14" t="s">
        <v>563</v>
      </c>
      <c r="I49" s="14" t="s">
        <v>561</v>
      </c>
      <c r="J49" s="14" t="s">
        <v>23</v>
      </c>
      <c r="K49" s="31">
        <v>260000</v>
      </c>
      <c r="L49" s="32">
        <v>175000</v>
      </c>
      <c r="M49" s="307">
        <v>1500</v>
      </c>
      <c r="N49" s="21">
        <f t="shared" si="0"/>
        <v>262500000</v>
      </c>
      <c r="O49" s="17">
        <v>3</v>
      </c>
      <c r="P49" s="17">
        <v>1</v>
      </c>
    </row>
    <row r="50" spans="1:16" s="52" customFormat="1" ht="102" x14ac:dyDescent="0.2">
      <c r="A50" s="13">
        <v>4</v>
      </c>
      <c r="B50" s="13">
        <v>212</v>
      </c>
      <c r="C50" s="91" t="s">
        <v>822</v>
      </c>
      <c r="D50" s="25" t="s">
        <v>823</v>
      </c>
      <c r="E50" s="14" t="s">
        <v>442</v>
      </c>
      <c r="F50" s="14" t="s">
        <v>824</v>
      </c>
      <c r="G50" s="14" t="s">
        <v>132</v>
      </c>
      <c r="H50" s="35" t="s">
        <v>825</v>
      </c>
      <c r="I50" s="153" t="s">
        <v>826</v>
      </c>
      <c r="J50" s="14" t="s">
        <v>135</v>
      </c>
      <c r="K50" s="31">
        <v>447859</v>
      </c>
      <c r="L50" s="32">
        <v>378000</v>
      </c>
      <c r="M50" s="655">
        <v>300</v>
      </c>
      <c r="N50" s="21">
        <f t="shared" si="0"/>
        <v>113400000</v>
      </c>
      <c r="O50" s="17">
        <v>5</v>
      </c>
      <c r="P50" s="17">
        <v>1</v>
      </c>
    </row>
    <row r="51" spans="1:16" s="52" customFormat="1" ht="102" x14ac:dyDescent="0.2">
      <c r="A51" s="13">
        <v>5</v>
      </c>
      <c r="B51" s="13">
        <v>213</v>
      </c>
      <c r="C51" s="91" t="s">
        <v>822</v>
      </c>
      <c r="D51" s="25" t="s">
        <v>827</v>
      </c>
      <c r="E51" s="14" t="s">
        <v>460</v>
      </c>
      <c r="F51" s="14" t="s">
        <v>824</v>
      </c>
      <c r="G51" s="14" t="s">
        <v>132</v>
      </c>
      <c r="H51" s="35" t="s">
        <v>828</v>
      </c>
      <c r="I51" s="153" t="s">
        <v>826</v>
      </c>
      <c r="J51" s="14" t="s">
        <v>135</v>
      </c>
      <c r="K51" s="31">
        <v>158188</v>
      </c>
      <c r="L51" s="32">
        <v>133350</v>
      </c>
      <c r="M51" s="655">
        <v>500</v>
      </c>
      <c r="N51" s="21">
        <f t="shared" si="0"/>
        <v>66675000</v>
      </c>
      <c r="O51" s="17">
        <v>5</v>
      </c>
      <c r="P51" s="17">
        <v>1</v>
      </c>
    </row>
    <row r="52" spans="1:16" s="52" customFormat="1" ht="63.75" x14ac:dyDescent="0.2">
      <c r="A52" s="13">
        <v>6</v>
      </c>
      <c r="B52" s="13">
        <v>227</v>
      </c>
      <c r="C52" s="91" t="s">
        <v>869</v>
      </c>
      <c r="D52" s="158" t="s">
        <v>870</v>
      </c>
      <c r="E52" s="14" t="s">
        <v>215</v>
      </c>
      <c r="F52" s="14" t="s">
        <v>871</v>
      </c>
      <c r="G52" s="14" t="s">
        <v>45</v>
      </c>
      <c r="H52" s="159" t="s">
        <v>872</v>
      </c>
      <c r="I52" s="39" t="s">
        <v>873</v>
      </c>
      <c r="J52" s="14" t="s">
        <v>653</v>
      </c>
      <c r="K52" s="31">
        <v>73000</v>
      </c>
      <c r="L52" s="32">
        <v>73000</v>
      </c>
      <c r="M52" s="655">
        <v>1000</v>
      </c>
      <c r="N52" s="21">
        <f t="shared" si="0"/>
        <v>73000000</v>
      </c>
      <c r="O52" s="17">
        <v>1</v>
      </c>
      <c r="P52" s="17">
        <v>1</v>
      </c>
    </row>
    <row r="53" spans="1:16" s="52" customFormat="1" ht="38.25" x14ac:dyDescent="0.2">
      <c r="A53" s="13">
        <v>7</v>
      </c>
      <c r="B53" s="13">
        <v>261</v>
      </c>
      <c r="C53" s="91" t="s">
        <v>992</v>
      </c>
      <c r="D53" s="134" t="s">
        <v>993</v>
      </c>
      <c r="E53" s="14" t="s">
        <v>994</v>
      </c>
      <c r="F53" s="135" t="s">
        <v>44</v>
      </c>
      <c r="G53" s="14" t="s">
        <v>132</v>
      </c>
      <c r="H53" s="135" t="s">
        <v>995</v>
      </c>
      <c r="I53" s="135" t="s">
        <v>996</v>
      </c>
      <c r="J53" s="14" t="s">
        <v>475</v>
      </c>
      <c r="K53" s="171">
        <v>488000</v>
      </c>
      <c r="L53" s="172">
        <v>462000</v>
      </c>
      <c r="M53" s="655">
        <v>500</v>
      </c>
      <c r="N53" s="21">
        <f t="shared" si="0"/>
        <v>231000000</v>
      </c>
      <c r="O53" s="17">
        <v>1</v>
      </c>
      <c r="P53" s="17">
        <v>1</v>
      </c>
    </row>
    <row r="54" spans="1:16" s="52" customFormat="1" ht="38.25" x14ac:dyDescent="0.2">
      <c r="A54" s="13">
        <v>8</v>
      </c>
      <c r="B54" s="13">
        <v>262</v>
      </c>
      <c r="C54" s="91" t="s">
        <v>992</v>
      </c>
      <c r="D54" s="134" t="s">
        <v>993</v>
      </c>
      <c r="E54" s="14" t="s">
        <v>997</v>
      </c>
      <c r="F54" s="135" t="s">
        <v>44</v>
      </c>
      <c r="G54" s="14" t="s">
        <v>132</v>
      </c>
      <c r="H54" s="135" t="s">
        <v>998</v>
      </c>
      <c r="I54" s="135" t="s">
        <v>996</v>
      </c>
      <c r="J54" s="14" t="s">
        <v>475</v>
      </c>
      <c r="K54" s="171">
        <v>266000</v>
      </c>
      <c r="L54" s="172">
        <v>249900</v>
      </c>
      <c r="M54" s="655">
        <v>2500</v>
      </c>
      <c r="N54" s="21">
        <f t="shared" si="0"/>
        <v>624750000</v>
      </c>
      <c r="O54" s="17">
        <v>1</v>
      </c>
      <c r="P54" s="17">
        <v>1</v>
      </c>
    </row>
    <row r="55" spans="1:16" s="52" customFormat="1" ht="51" x14ac:dyDescent="0.2">
      <c r="A55" s="13">
        <v>9</v>
      </c>
      <c r="B55" s="13">
        <v>265</v>
      </c>
      <c r="C55" s="91" t="s">
        <v>1006</v>
      </c>
      <c r="D55" s="25" t="s">
        <v>1007</v>
      </c>
      <c r="E55" s="14" t="s">
        <v>162</v>
      </c>
      <c r="F55" s="135" t="s">
        <v>44</v>
      </c>
      <c r="G55" s="14" t="s">
        <v>132</v>
      </c>
      <c r="H55" s="37" t="s">
        <v>1008</v>
      </c>
      <c r="I55" s="153" t="s">
        <v>826</v>
      </c>
      <c r="J55" s="14" t="s">
        <v>135</v>
      </c>
      <c r="K55" s="31">
        <v>1170877</v>
      </c>
      <c r="L55" s="32">
        <v>678090</v>
      </c>
      <c r="M55" s="655">
        <v>50</v>
      </c>
      <c r="N55" s="21">
        <f t="shared" si="0"/>
        <v>33904500</v>
      </c>
      <c r="O55" s="17">
        <v>2</v>
      </c>
      <c r="P55" s="17">
        <v>1</v>
      </c>
    </row>
    <row r="56" spans="1:16" s="52" customFormat="1" ht="51" x14ac:dyDescent="0.2">
      <c r="A56" s="13">
        <v>10</v>
      </c>
      <c r="B56" s="13">
        <v>268</v>
      </c>
      <c r="C56" s="91" t="s">
        <v>1006</v>
      </c>
      <c r="D56" s="25" t="s">
        <v>1017</v>
      </c>
      <c r="E56" s="14" t="s">
        <v>720</v>
      </c>
      <c r="F56" s="135" t="s">
        <v>44</v>
      </c>
      <c r="G56" s="14" t="s">
        <v>132</v>
      </c>
      <c r="H56" s="37" t="s">
        <v>1018</v>
      </c>
      <c r="I56" s="153" t="s">
        <v>826</v>
      </c>
      <c r="J56" s="14" t="s">
        <v>135</v>
      </c>
      <c r="K56" s="31">
        <v>606253</v>
      </c>
      <c r="L56" s="32">
        <v>345450</v>
      </c>
      <c r="M56" s="655">
        <v>100</v>
      </c>
      <c r="N56" s="21">
        <f t="shared" si="0"/>
        <v>34545000</v>
      </c>
      <c r="O56" s="17">
        <v>2</v>
      </c>
      <c r="P56" s="17">
        <v>1</v>
      </c>
    </row>
    <row r="57" spans="1:16" s="52" customFormat="1" ht="38.25" x14ac:dyDescent="0.2">
      <c r="A57" s="13">
        <v>11</v>
      </c>
      <c r="B57" s="13">
        <v>443</v>
      </c>
      <c r="C57" s="91" t="s">
        <v>1617</v>
      </c>
      <c r="D57" s="36" t="s">
        <v>1620</v>
      </c>
      <c r="E57" s="14" t="s">
        <v>442</v>
      </c>
      <c r="F57" s="14" t="s">
        <v>871</v>
      </c>
      <c r="G57" s="14" t="s">
        <v>45</v>
      </c>
      <c r="H57" s="214" t="s">
        <v>1621</v>
      </c>
      <c r="I57" s="214" t="s">
        <v>1622</v>
      </c>
      <c r="J57" s="215" t="s">
        <v>1623</v>
      </c>
      <c r="K57" s="31">
        <v>10300</v>
      </c>
      <c r="L57" s="32">
        <v>10300</v>
      </c>
      <c r="M57" s="655">
        <v>50000</v>
      </c>
      <c r="N57" s="21">
        <f t="shared" si="0"/>
        <v>515000000</v>
      </c>
      <c r="O57" s="17">
        <v>1</v>
      </c>
      <c r="P57" s="17">
        <v>1</v>
      </c>
    </row>
    <row r="58" spans="1:16" s="52" customFormat="1" ht="76.5" x14ac:dyDescent="0.2">
      <c r="A58" s="13">
        <v>12</v>
      </c>
      <c r="B58" s="13">
        <v>560</v>
      </c>
      <c r="C58" s="15" t="s">
        <v>2014</v>
      </c>
      <c r="D58" s="25" t="s">
        <v>2015</v>
      </c>
      <c r="E58" s="232" t="s">
        <v>2016</v>
      </c>
      <c r="F58" s="232" t="s">
        <v>51</v>
      </c>
      <c r="G58" s="14" t="s">
        <v>20</v>
      </c>
      <c r="H58" s="35" t="s">
        <v>2017</v>
      </c>
      <c r="I58" s="14" t="s">
        <v>2018</v>
      </c>
      <c r="J58" s="14" t="s">
        <v>2019</v>
      </c>
      <c r="K58" s="31">
        <v>1500</v>
      </c>
      <c r="L58" s="32">
        <v>950</v>
      </c>
      <c r="M58" s="655">
        <v>400000</v>
      </c>
      <c r="N58" s="21">
        <f t="shared" si="0"/>
        <v>380000000</v>
      </c>
      <c r="O58" s="17">
        <v>3</v>
      </c>
      <c r="P58" s="17">
        <v>1</v>
      </c>
    </row>
    <row r="59" spans="1:16" s="441" customFormat="1" x14ac:dyDescent="0.2">
      <c r="A59" s="424"/>
      <c r="B59" s="550" t="s">
        <v>3374</v>
      </c>
      <c r="C59" s="425"/>
      <c r="D59" s="435"/>
      <c r="E59" s="456"/>
      <c r="F59" s="456"/>
      <c r="G59" s="426"/>
      <c r="H59" s="434"/>
      <c r="I59" s="426"/>
      <c r="J59" s="426"/>
      <c r="K59" s="428"/>
      <c r="L59" s="429"/>
      <c r="M59" s="655"/>
      <c r="N59" s="548">
        <f>SUM(N60:N75)</f>
        <v>1082195000</v>
      </c>
      <c r="O59" s="427"/>
      <c r="P59" s="17">
        <v>1</v>
      </c>
    </row>
    <row r="60" spans="1:16" ht="63.75" x14ac:dyDescent="0.2">
      <c r="A60" s="13">
        <v>1</v>
      </c>
      <c r="B60" s="13">
        <v>45</v>
      </c>
      <c r="C60" s="17" t="s">
        <v>207</v>
      </c>
      <c r="D60" s="55" t="s">
        <v>208</v>
      </c>
      <c r="E60" s="17" t="s">
        <v>209</v>
      </c>
      <c r="F60" s="17" t="s">
        <v>210</v>
      </c>
      <c r="G60" s="14" t="s">
        <v>45</v>
      </c>
      <c r="H60" s="14" t="s">
        <v>211</v>
      </c>
      <c r="I60" s="14" t="s">
        <v>212</v>
      </c>
      <c r="J60" s="14" t="s">
        <v>23</v>
      </c>
      <c r="K60" s="18">
        <v>7500</v>
      </c>
      <c r="L60" s="19">
        <v>7500</v>
      </c>
      <c r="M60" s="657">
        <v>150</v>
      </c>
      <c r="N60" s="21">
        <f t="shared" si="0"/>
        <v>1125000</v>
      </c>
      <c r="O60" s="17">
        <v>3</v>
      </c>
      <c r="P60" s="17">
        <v>1</v>
      </c>
    </row>
    <row r="61" spans="1:16" ht="63.75" x14ac:dyDescent="0.2">
      <c r="A61" s="13">
        <v>2</v>
      </c>
      <c r="B61" s="13">
        <v>55</v>
      </c>
      <c r="C61" s="77" t="s">
        <v>254</v>
      </c>
      <c r="D61" s="76" t="s">
        <v>255</v>
      </c>
      <c r="E61" s="77" t="s">
        <v>256</v>
      </c>
      <c r="F61" s="77" t="s">
        <v>250</v>
      </c>
      <c r="G61" s="14" t="s">
        <v>45</v>
      </c>
      <c r="H61" s="14" t="s">
        <v>257</v>
      </c>
      <c r="I61" s="14" t="s">
        <v>212</v>
      </c>
      <c r="J61" s="14" t="s">
        <v>23</v>
      </c>
      <c r="K61" s="18">
        <v>5565</v>
      </c>
      <c r="L61" s="19">
        <v>5250</v>
      </c>
      <c r="M61" s="657">
        <v>2000</v>
      </c>
      <c r="N61" s="21">
        <f t="shared" si="0"/>
        <v>10500000</v>
      </c>
      <c r="O61" s="17">
        <v>3</v>
      </c>
      <c r="P61" s="17">
        <v>1</v>
      </c>
    </row>
    <row r="62" spans="1:16" s="11" customFormat="1" ht="63.75" x14ac:dyDescent="0.25">
      <c r="A62" s="13">
        <v>3</v>
      </c>
      <c r="B62" s="13">
        <v>77</v>
      </c>
      <c r="C62" s="77" t="s">
        <v>348</v>
      </c>
      <c r="D62" s="76" t="s">
        <v>349</v>
      </c>
      <c r="E62" s="77" t="s">
        <v>350</v>
      </c>
      <c r="F62" s="77" t="s">
        <v>44</v>
      </c>
      <c r="G62" s="14" t="s">
        <v>45</v>
      </c>
      <c r="H62" s="14" t="s">
        <v>351</v>
      </c>
      <c r="I62" s="14" t="s">
        <v>212</v>
      </c>
      <c r="J62" s="14" t="s">
        <v>23</v>
      </c>
      <c r="K62" s="18">
        <v>42000</v>
      </c>
      <c r="L62" s="19">
        <v>42000</v>
      </c>
      <c r="M62" s="657">
        <v>2500</v>
      </c>
      <c r="N62" s="21">
        <f t="shared" si="0"/>
        <v>105000000</v>
      </c>
      <c r="O62" s="17">
        <v>3</v>
      </c>
      <c r="P62" s="17">
        <v>1</v>
      </c>
    </row>
    <row r="63" spans="1:16" s="11" customFormat="1" ht="63.75" x14ac:dyDescent="0.25">
      <c r="A63" s="13">
        <v>4</v>
      </c>
      <c r="B63" s="13">
        <v>82</v>
      </c>
      <c r="C63" s="14" t="s">
        <v>361</v>
      </c>
      <c r="D63" s="15" t="s">
        <v>367</v>
      </c>
      <c r="E63" s="14" t="s">
        <v>239</v>
      </c>
      <c r="F63" s="104" t="s">
        <v>44</v>
      </c>
      <c r="G63" s="14" t="s">
        <v>45</v>
      </c>
      <c r="H63" s="14" t="s">
        <v>368</v>
      </c>
      <c r="I63" s="14" t="s">
        <v>212</v>
      </c>
      <c r="J63" s="14" t="s">
        <v>23</v>
      </c>
      <c r="K63" s="18">
        <v>88000</v>
      </c>
      <c r="L63" s="19">
        <v>35000</v>
      </c>
      <c r="M63" s="657">
        <v>4000</v>
      </c>
      <c r="N63" s="21">
        <f t="shared" si="0"/>
        <v>140000000</v>
      </c>
      <c r="O63" s="17">
        <v>3</v>
      </c>
      <c r="P63" s="17">
        <v>1</v>
      </c>
    </row>
    <row r="64" spans="1:16" s="11" customFormat="1" ht="63.75" x14ac:dyDescent="0.25">
      <c r="A64" s="13">
        <v>5</v>
      </c>
      <c r="B64" s="13">
        <v>205</v>
      </c>
      <c r="C64" s="77" t="s">
        <v>796</v>
      </c>
      <c r="D64" s="76" t="s">
        <v>797</v>
      </c>
      <c r="E64" s="77" t="s">
        <v>798</v>
      </c>
      <c r="F64" s="77" t="s">
        <v>44</v>
      </c>
      <c r="G64" s="14" t="s">
        <v>45</v>
      </c>
      <c r="H64" s="14" t="s">
        <v>799</v>
      </c>
      <c r="I64" s="14" t="s">
        <v>212</v>
      </c>
      <c r="J64" s="14" t="s">
        <v>23</v>
      </c>
      <c r="K64" s="18">
        <v>9450</v>
      </c>
      <c r="L64" s="19">
        <v>9450</v>
      </c>
      <c r="M64" s="657">
        <v>15000</v>
      </c>
      <c r="N64" s="21">
        <f t="shared" si="0"/>
        <v>141750000</v>
      </c>
      <c r="O64" s="17">
        <v>3</v>
      </c>
      <c r="P64" s="17">
        <v>1</v>
      </c>
    </row>
    <row r="65" spans="1:16" s="11" customFormat="1" ht="63.75" x14ac:dyDescent="0.25">
      <c r="A65" s="13">
        <v>6</v>
      </c>
      <c r="B65" s="13">
        <v>233</v>
      </c>
      <c r="C65" s="17" t="s">
        <v>894</v>
      </c>
      <c r="D65" s="55" t="s">
        <v>895</v>
      </c>
      <c r="E65" s="17" t="s">
        <v>896</v>
      </c>
      <c r="F65" s="17" t="s">
        <v>44</v>
      </c>
      <c r="G65" s="14" t="s">
        <v>45</v>
      </c>
      <c r="H65" s="14" t="s">
        <v>897</v>
      </c>
      <c r="I65" s="14" t="s">
        <v>212</v>
      </c>
      <c r="J65" s="14" t="s">
        <v>23</v>
      </c>
      <c r="K65" s="18">
        <v>51000</v>
      </c>
      <c r="L65" s="19">
        <v>50400</v>
      </c>
      <c r="M65" s="657">
        <v>1000</v>
      </c>
      <c r="N65" s="21">
        <f t="shared" si="0"/>
        <v>50400000</v>
      </c>
      <c r="O65" s="17">
        <v>3</v>
      </c>
      <c r="P65" s="17">
        <v>1</v>
      </c>
    </row>
    <row r="66" spans="1:16" s="11" customFormat="1" ht="63.75" x14ac:dyDescent="0.25">
      <c r="A66" s="13">
        <v>7</v>
      </c>
      <c r="B66" s="13">
        <v>282</v>
      </c>
      <c r="C66" s="14" t="s">
        <v>1066</v>
      </c>
      <c r="D66" s="15" t="s">
        <v>1067</v>
      </c>
      <c r="E66" s="14" t="s">
        <v>1068</v>
      </c>
      <c r="F66" s="14" t="s">
        <v>210</v>
      </c>
      <c r="G66" s="14" t="s">
        <v>45</v>
      </c>
      <c r="H66" s="14" t="s">
        <v>1069</v>
      </c>
      <c r="I66" s="14" t="s">
        <v>212</v>
      </c>
      <c r="J66" s="14" t="s">
        <v>23</v>
      </c>
      <c r="K66" s="18">
        <v>5500</v>
      </c>
      <c r="L66" s="19">
        <v>4500</v>
      </c>
      <c r="M66" s="657">
        <v>10000</v>
      </c>
      <c r="N66" s="21">
        <f t="shared" si="0"/>
        <v>45000000</v>
      </c>
      <c r="O66" s="17">
        <v>3</v>
      </c>
      <c r="P66" s="17">
        <v>1</v>
      </c>
    </row>
    <row r="67" spans="1:16" s="11" customFormat="1" ht="63.75" x14ac:dyDescent="0.25">
      <c r="A67" s="13">
        <v>8</v>
      </c>
      <c r="B67" s="13">
        <v>349</v>
      </c>
      <c r="C67" s="14" t="s">
        <v>1309</v>
      </c>
      <c r="D67" s="15" t="s">
        <v>1314</v>
      </c>
      <c r="E67" s="14" t="s">
        <v>1315</v>
      </c>
      <c r="F67" s="14" t="s">
        <v>210</v>
      </c>
      <c r="G67" s="14" t="s">
        <v>45</v>
      </c>
      <c r="H67" s="14" t="s">
        <v>1316</v>
      </c>
      <c r="I67" s="14" t="s">
        <v>212</v>
      </c>
      <c r="J67" s="14" t="s">
        <v>23</v>
      </c>
      <c r="K67" s="18">
        <v>3675</v>
      </c>
      <c r="L67" s="19">
        <v>3675</v>
      </c>
      <c r="M67" s="657">
        <v>50000</v>
      </c>
      <c r="N67" s="21">
        <f t="shared" si="0"/>
        <v>183750000</v>
      </c>
      <c r="O67" s="17">
        <v>3</v>
      </c>
      <c r="P67" s="17">
        <v>1</v>
      </c>
    </row>
    <row r="68" spans="1:16" s="11" customFormat="1" ht="63.75" x14ac:dyDescent="0.25">
      <c r="A68" s="13">
        <v>9</v>
      </c>
      <c r="B68" s="13">
        <v>350</v>
      </c>
      <c r="C68" s="14" t="s">
        <v>1317</v>
      </c>
      <c r="D68" s="15" t="s">
        <v>1318</v>
      </c>
      <c r="E68" s="14" t="s">
        <v>1319</v>
      </c>
      <c r="F68" s="14" t="s">
        <v>44</v>
      </c>
      <c r="G68" s="14" t="s">
        <v>45</v>
      </c>
      <c r="H68" s="14" t="s">
        <v>1320</v>
      </c>
      <c r="I68" s="14" t="s">
        <v>212</v>
      </c>
      <c r="J68" s="14" t="s">
        <v>23</v>
      </c>
      <c r="K68" s="18">
        <v>32000</v>
      </c>
      <c r="L68" s="19">
        <v>29400</v>
      </c>
      <c r="M68" s="657">
        <v>300</v>
      </c>
      <c r="N68" s="21">
        <f t="shared" si="0"/>
        <v>8820000</v>
      </c>
      <c r="O68" s="17">
        <v>3</v>
      </c>
      <c r="P68" s="17">
        <v>1</v>
      </c>
    </row>
    <row r="69" spans="1:16" s="44" customFormat="1" ht="63.75" x14ac:dyDescent="0.25">
      <c r="A69" s="13">
        <v>10</v>
      </c>
      <c r="B69" s="13">
        <v>410</v>
      </c>
      <c r="C69" s="53" t="s">
        <v>1516</v>
      </c>
      <c r="D69" s="208" t="s">
        <v>1517</v>
      </c>
      <c r="E69" s="53" t="s">
        <v>753</v>
      </c>
      <c r="F69" s="53" t="s">
        <v>210</v>
      </c>
      <c r="G69" s="14" t="s">
        <v>45</v>
      </c>
      <c r="H69" s="14" t="s">
        <v>1518</v>
      </c>
      <c r="I69" s="14" t="s">
        <v>212</v>
      </c>
      <c r="J69" s="14" t="s">
        <v>23</v>
      </c>
      <c r="K69" s="18">
        <v>3234</v>
      </c>
      <c r="L69" s="19">
        <v>3150</v>
      </c>
      <c r="M69" s="659">
        <v>3000</v>
      </c>
      <c r="N69" s="21">
        <f t="shared" si="0"/>
        <v>9450000</v>
      </c>
      <c r="O69" s="53">
        <v>3</v>
      </c>
      <c r="P69" s="17">
        <v>1</v>
      </c>
    </row>
    <row r="70" spans="1:16" s="44" customFormat="1" ht="63.75" x14ac:dyDescent="0.25">
      <c r="A70" s="13">
        <v>11</v>
      </c>
      <c r="B70" s="13">
        <v>413</v>
      </c>
      <c r="C70" s="53" t="s">
        <v>1516</v>
      </c>
      <c r="D70" s="208" t="s">
        <v>1527</v>
      </c>
      <c r="E70" s="53" t="s">
        <v>29</v>
      </c>
      <c r="F70" s="53" t="s">
        <v>210</v>
      </c>
      <c r="G70" s="14" t="s">
        <v>45</v>
      </c>
      <c r="H70" s="14" t="s">
        <v>1528</v>
      </c>
      <c r="I70" s="14" t="s">
        <v>212</v>
      </c>
      <c r="J70" s="14" t="s">
        <v>23</v>
      </c>
      <c r="K70" s="18">
        <v>4410</v>
      </c>
      <c r="L70" s="19">
        <v>4410</v>
      </c>
      <c r="M70" s="659">
        <v>1000</v>
      </c>
      <c r="N70" s="21">
        <f t="shared" si="0"/>
        <v>4410000</v>
      </c>
      <c r="O70" s="53">
        <v>3</v>
      </c>
      <c r="P70" s="17">
        <v>1</v>
      </c>
    </row>
    <row r="71" spans="1:16" s="44" customFormat="1" ht="63.75" x14ac:dyDescent="0.25">
      <c r="A71" s="13">
        <v>12</v>
      </c>
      <c r="B71" s="13">
        <v>442</v>
      </c>
      <c r="C71" s="14" t="s">
        <v>1617</v>
      </c>
      <c r="D71" s="15" t="s">
        <v>1618</v>
      </c>
      <c r="E71" s="14" t="s">
        <v>442</v>
      </c>
      <c r="F71" s="14" t="s">
        <v>44</v>
      </c>
      <c r="G71" s="14" t="s">
        <v>45</v>
      </c>
      <c r="H71" s="14" t="s">
        <v>1619</v>
      </c>
      <c r="I71" s="14" t="s">
        <v>212</v>
      </c>
      <c r="J71" s="14" t="s">
        <v>23</v>
      </c>
      <c r="K71" s="18">
        <v>7350</v>
      </c>
      <c r="L71" s="19">
        <v>1470</v>
      </c>
      <c r="M71" s="657">
        <v>50000</v>
      </c>
      <c r="N71" s="21">
        <f t="shared" si="0"/>
        <v>73500000</v>
      </c>
      <c r="O71" s="17">
        <v>3</v>
      </c>
      <c r="P71" s="17">
        <v>1</v>
      </c>
    </row>
    <row r="72" spans="1:16" ht="63.75" x14ac:dyDescent="0.2">
      <c r="A72" s="13">
        <v>13</v>
      </c>
      <c r="B72" s="13">
        <v>479</v>
      </c>
      <c r="C72" s="14" t="s">
        <v>1740</v>
      </c>
      <c r="D72" s="15" t="s">
        <v>1741</v>
      </c>
      <c r="E72" s="14" t="s">
        <v>239</v>
      </c>
      <c r="F72" s="14" t="s">
        <v>44</v>
      </c>
      <c r="G72" s="14" t="s">
        <v>45</v>
      </c>
      <c r="H72" s="14" t="s">
        <v>1742</v>
      </c>
      <c r="I72" s="14" t="s">
        <v>212</v>
      </c>
      <c r="J72" s="14" t="s">
        <v>23</v>
      </c>
      <c r="K72" s="18">
        <v>68000</v>
      </c>
      <c r="L72" s="19">
        <v>67200</v>
      </c>
      <c r="M72" s="657">
        <v>2000</v>
      </c>
      <c r="N72" s="21">
        <f t="shared" si="0"/>
        <v>134400000</v>
      </c>
      <c r="O72" s="17">
        <v>3</v>
      </c>
      <c r="P72" s="17">
        <v>1</v>
      </c>
    </row>
    <row r="73" spans="1:16" ht="76.5" x14ac:dyDescent="0.2">
      <c r="A73" s="13">
        <v>14</v>
      </c>
      <c r="B73" s="13">
        <v>484</v>
      </c>
      <c r="C73" s="17" t="s">
        <v>1750</v>
      </c>
      <c r="D73" s="55" t="s">
        <v>1751</v>
      </c>
      <c r="E73" s="53" t="s">
        <v>1752</v>
      </c>
      <c r="F73" s="53" t="s">
        <v>1753</v>
      </c>
      <c r="G73" s="14" t="s">
        <v>132</v>
      </c>
      <c r="H73" s="14" t="s">
        <v>1754</v>
      </c>
      <c r="I73" s="14" t="s">
        <v>212</v>
      </c>
      <c r="J73" s="14" t="s">
        <v>23</v>
      </c>
      <c r="K73" s="18">
        <v>14000</v>
      </c>
      <c r="L73" s="19">
        <v>12600</v>
      </c>
      <c r="M73" s="659">
        <v>3000</v>
      </c>
      <c r="N73" s="21">
        <f t="shared" si="0"/>
        <v>37800000</v>
      </c>
      <c r="O73" s="53">
        <v>3</v>
      </c>
      <c r="P73" s="17">
        <v>1</v>
      </c>
    </row>
    <row r="74" spans="1:16" ht="76.5" x14ac:dyDescent="0.2">
      <c r="A74" s="13">
        <v>15</v>
      </c>
      <c r="B74" s="13">
        <v>486</v>
      </c>
      <c r="C74" s="14" t="s">
        <v>1755</v>
      </c>
      <c r="D74" s="15" t="s">
        <v>1761</v>
      </c>
      <c r="E74" s="14" t="s">
        <v>1757</v>
      </c>
      <c r="F74" s="14" t="s">
        <v>1753</v>
      </c>
      <c r="G74" s="14" t="s">
        <v>45</v>
      </c>
      <c r="H74" s="14" t="s">
        <v>1762</v>
      </c>
      <c r="I74" s="14" t="s">
        <v>212</v>
      </c>
      <c r="J74" s="14" t="s">
        <v>23</v>
      </c>
      <c r="K74" s="18">
        <v>4500</v>
      </c>
      <c r="L74" s="19">
        <v>4410</v>
      </c>
      <c r="M74" s="657">
        <v>30000</v>
      </c>
      <c r="N74" s="21">
        <f t="shared" si="0"/>
        <v>132300000</v>
      </c>
      <c r="O74" s="17">
        <v>3</v>
      </c>
      <c r="P74" s="17">
        <v>1</v>
      </c>
    </row>
    <row r="75" spans="1:16" ht="76.5" x14ac:dyDescent="0.2">
      <c r="A75" s="13">
        <v>16</v>
      </c>
      <c r="B75" s="13">
        <v>520</v>
      </c>
      <c r="C75" s="77" t="s">
        <v>1883</v>
      </c>
      <c r="D75" s="76" t="s">
        <v>1884</v>
      </c>
      <c r="E75" s="77" t="s">
        <v>896</v>
      </c>
      <c r="F75" s="77" t="s">
        <v>1753</v>
      </c>
      <c r="G75" s="14" t="s">
        <v>132</v>
      </c>
      <c r="H75" s="14" t="s">
        <v>1885</v>
      </c>
      <c r="I75" s="14" t="s">
        <v>212</v>
      </c>
      <c r="J75" s="14" t="s">
        <v>23</v>
      </c>
      <c r="K75" s="18">
        <v>20000</v>
      </c>
      <c r="L75" s="19">
        <v>19950</v>
      </c>
      <c r="M75" s="657">
        <v>200</v>
      </c>
      <c r="N75" s="21">
        <f t="shared" si="0"/>
        <v>3990000</v>
      </c>
      <c r="O75" s="17">
        <v>3</v>
      </c>
      <c r="P75" s="17">
        <v>1</v>
      </c>
    </row>
    <row r="76" spans="1:16" s="433" customFormat="1" x14ac:dyDescent="0.2">
      <c r="A76" s="424"/>
      <c r="B76" s="550" t="s">
        <v>3375</v>
      </c>
      <c r="C76" s="450"/>
      <c r="D76" s="449"/>
      <c r="E76" s="450"/>
      <c r="F76" s="450"/>
      <c r="G76" s="426"/>
      <c r="H76" s="426"/>
      <c r="I76" s="426"/>
      <c r="J76" s="426"/>
      <c r="K76" s="443"/>
      <c r="L76" s="444"/>
      <c r="M76" s="657"/>
      <c r="N76" s="548">
        <f>SUM(N77:N119)</f>
        <v>19036097499.894997</v>
      </c>
      <c r="O76" s="427"/>
      <c r="P76" s="17">
        <v>1</v>
      </c>
    </row>
    <row r="77" spans="1:16" ht="63.75" x14ac:dyDescent="0.2">
      <c r="A77" s="13">
        <v>1</v>
      </c>
      <c r="B77" s="13">
        <v>19</v>
      </c>
      <c r="C77" s="15" t="s">
        <v>93</v>
      </c>
      <c r="D77" s="36" t="s">
        <v>94</v>
      </c>
      <c r="E77" s="14" t="s">
        <v>95</v>
      </c>
      <c r="F77" s="14" t="s">
        <v>96</v>
      </c>
      <c r="G77" s="14" t="s">
        <v>97</v>
      </c>
      <c r="H77" s="14" t="s">
        <v>98</v>
      </c>
      <c r="I77" s="14" t="s">
        <v>99</v>
      </c>
      <c r="J77" s="14" t="s">
        <v>100</v>
      </c>
      <c r="K77" s="18">
        <v>404670</v>
      </c>
      <c r="L77" s="19">
        <v>404618</v>
      </c>
      <c r="M77" s="655">
        <v>3000</v>
      </c>
      <c r="N77" s="21">
        <f t="shared" si="0"/>
        <v>1213854000</v>
      </c>
      <c r="O77" s="17">
        <v>1</v>
      </c>
      <c r="P77" s="17">
        <v>1</v>
      </c>
    </row>
    <row r="78" spans="1:16" ht="76.5" x14ac:dyDescent="0.2">
      <c r="A78" s="13">
        <v>2</v>
      </c>
      <c r="B78" s="13">
        <v>20</v>
      </c>
      <c r="C78" s="15" t="s">
        <v>101</v>
      </c>
      <c r="D78" s="36" t="s">
        <v>102</v>
      </c>
      <c r="E78" s="14" t="s">
        <v>103</v>
      </c>
      <c r="F78" s="14" t="s">
        <v>104</v>
      </c>
      <c r="G78" s="14" t="s">
        <v>97</v>
      </c>
      <c r="H78" s="14" t="s">
        <v>105</v>
      </c>
      <c r="I78" s="14" t="s">
        <v>99</v>
      </c>
      <c r="J78" s="14" t="s">
        <v>89</v>
      </c>
      <c r="K78" s="18">
        <v>840000</v>
      </c>
      <c r="L78" s="19">
        <v>840000</v>
      </c>
      <c r="M78" s="655">
        <v>1000</v>
      </c>
      <c r="N78" s="21">
        <f t="shared" si="0"/>
        <v>840000000</v>
      </c>
      <c r="O78" s="17">
        <v>1</v>
      </c>
      <c r="P78" s="17">
        <v>1</v>
      </c>
    </row>
    <row r="79" spans="1:16" ht="51" x14ac:dyDescent="0.2">
      <c r="A79" s="13">
        <v>3</v>
      </c>
      <c r="B79" s="13">
        <v>32</v>
      </c>
      <c r="C79" s="15" t="s">
        <v>148</v>
      </c>
      <c r="D79" s="71" t="s">
        <v>149</v>
      </c>
      <c r="E79" s="14" t="s">
        <v>150</v>
      </c>
      <c r="F79" s="72" t="s">
        <v>82</v>
      </c>
      <c r="G79" s="14" t="s">
        <v>151</v>
      </c>
      <c r="H79" s="74" t="s">
        <v>152</v>
      </c>
      <c r="I79" s="74" t="s">
        <v>153</v>
      </c>
      <c r="J79" s="14" t="s">
        <v>154</v>
      </c>
      <c r="K79" s="75">
        <v>768000</v>
      </c>
      <c r="L79" s="32">
        <v>590000</v>
      </c>
      <c r="M79" s="655">
        <v>1000</v>
      </c>
      <c r="N79" s="21">
        <f t="shared" si="0"/>
        <v>590000000</v>
      </c>
      <c r="O79" s="17">
        <v>1</v>
      </c>
      <c r="P79" s="17">
        <v>1</v>
      </c>
    </row>
    <row r="80" spans="1:16" ht="38.25" x14ac:dyDescent="0.2">
      <c r="A80" s="13">
        <v>4</v>
      </c>
      <c r="B80" s="13">
        <v>99</v>
      </c>
      <c r="C80" s="15" t="s">
        <v>440</v>
      </c>
      <c r="D80" s="25" t="s">
        <v>441</v>
      </c>
      <c r="E80" s="14" t="s">
        <v>442</v>
      </c>
      <c r="F80" s="14" t="s">
        <v>44</v>
      </c>
      <c r="G80" s="14" t="s">
        <v>132</v>
      </c>
      <c r="H80" s="35" t="s">
        <v>443</v>
      </c>
      <c r="I80" s="14" t="s">
        <v>444</v>
      </c>
      <c r="J80" s="14" t="s">
        <v>445</v>
      </c>
      <c r="K80" s="69">
        <v>158000</v>
      </c>
      <c r="L80" s="32">
        <v>148000</v>
      </c>
      <c r="M80" s="655">
        <v>17000</v>
      </c>
      <c r="N80" s="21">
        <f t="shared" si="0"/>
        <v>2516000000</v>
      </c>
      <c r="O80" s="17">
        <v>1</v>
      </c>
      <c r="P80" s="17">
        <v>1</v>
      </c>
    </row>
    <row r="81" spans="1:16" ht="51" x14ac:dyDescent="0.2">
      <c r="A81" s="13">
        <v>5</v>
      </c>
      <c r="B81" s="13">
        <v>150</v>
      </c>
      <c r="C81" s="15" t="s">
        <v>607</v>
      </c>
      <c r="D81" s="25" t="s">
        <v>608</v>
      </c>
      <c r="E81" s="14" t="s">
        <v>609</v>
      </c>
      <c r="F81" s="133" t="s">
        <v>44</v>
      </c>
      <c r="G81" s="14" t="s">
        <v>45</v>
      </c>
      <c r="H81" s="35" t="s">
        <v>610</v>
      </c>
      <c r="I81" s="35" t="s">
        <v>611</v>
      </c>
      <c r="J81" s="14" t="s">
        <v>89</v>
      </c>
      <c r="K81" s="69">
        <v>7720</v>
      </c>
      <c r="L81" s="32">
        <v>7497</v>
      </c>
      <c r="M81" s="655">
        <v>27500</v>
      </c>
      <c r="N81" s="21">
        <f t="shared" si="0"/>
        <v>206167500</v>
      </c>
      <c r="O81" s="17">
        <v>1</v>
      </c>
      <c r="P81" s="17">
        <v>1</v>
      </c>
    </row>
    <row r="82" spans="1:16" ht="38.25" x14ac:dyDescent="0.2">
      <c r="A82" s="13">
        <v>6</v>
      </c>
      <c r="B82" s="13">
        <v>151</v>
      </c>
      <c r="C82" s="15" t="s">
        <v>607</v>
      </c>
      <c r="D82" s="134" t="s">
        <v>612</v>
      </c>
      <c r="E82" s="14" t="s">
        <v>577</v>
      </c>
      <c r="F82" s="135" t="s">
        <v>19</v>
      </c>
      <c r="G82" s="14" t="s">
        <v>20</v>
      </c>
      <c r="H82" s="135" t="s">
        <v>613</v>
      </c>
      <c r="I82" s="105" t="s">
        <v>614</v>
      </c>
      <c r="J82" s="14" t="s">
        <v>171</v>
      </c>
      <c r="K82" s="69">
        <v>647</v>
      </c>
      <c r="L82" s="32">
        <v>630</v>
      </c>
      <c r="M82" s="655">
        <v>350000</v>
      </c>
      <c r="N82" s="21">
        <f t="shared" ref="N82:N157" si="1">M82*L82</f>
        <v>220500000</v>
      </c>
      <c r="O82" s="17">
        <v>1</v>
      </c>
      <c r="P82" s="17">
        <v>1</v>
      </c>
    </row>
    <row r="83" spans="1:16" ht="51" x14ac:dyDescent="0.2">
      <c r="A83" s="13">
        <v>7</v>
      </c>
      <c r="B83" s="238">
        <v>155</v>
      </c>
      <c r="C83" s="239" t="s">
        <v>627</v>
      </c>
      <c r="D83" s="240" t="s">
        <v>2083</v>
      </c>
      <c r="E83" s="241" t="s">
        <v>2084</v>
      </c>
      <c r="F83" s="242" t="s">
        <v>44</v>
      </c>
      <c r="G83" s="241" t="s">
        <v>45</v>
      </c>
      <c r="H83" s="242" t="s">
        <v>2095</v>
      </c>
      <c r="I83" s="242" t="s">
        <v>1264</v>
      </c>
      <c r="J83" s="242" t="s">
        <v>488</v>
      </c>
      <c r="K83" s="247">
        <v>19500</v>
      </c>
      <c r="L83" s="252">
        <v>18900</v>
      </c>
      <c r="M83" s="655">
        <v>1000</v>
      </c>
      <c r="N83" s="21">
        <f t="shared" si="1"/>
        <v>18900000</v>
      </c>
      <c r="O83" s="254">
        <v>5</v>
      </c>
      <c r="P83" s="17">
        <v>1</v>
      </c>
    </row>
    <row r="84" spans="1:16" ht="114.75" x14ac:dyDescent="0.2">
      <c r="A84" s="13">
        <v>8</v>
      </c>
      <c r="B84" s="13">
        <v>164</v>
      </c>
      <c r="C84" s="15" t="s">
        <v>660</v>
      </c>
      <c r="D84" s="134" t="s">
        <v>661</v>
      </c>
      <c r="E84" s="14" t="s">
        <v>662</v>
      </c>
      <c r="F84" s="137" t="s">
        <v>663</v>
      </c>
      <c r="G84" s="14" t="s">
        <v>45</v>
      </c>
      <c r="H84" s="135" t="s">
        <v>664</v>
      </c>
      <c r="I84" s="105" t="s">
        <v>611</v>
      </c>
      <c r="J84" s="35" t="s">
        <v>89</v>
      </c>
      <c r="K84" s="69">
        <v>22975</v>
      </c>
      <c r="L84" s="32">
        <v>21000</v>
      </c>
      <c r="M84" s="655">
        <v>2000</v>
      </c>
      <c r="N84" s="21">
        <f t="shared" si="1"/>
        <v>42000000</v>
      </c>
      <c r="O84" s="17">
        <v>1</v>
      </c>
      <c r="P84" s="17">
        <v>1</v>
      </c>
    </row>
    <row r="85" spans="1:16" s="41" customFormat="1" ht="51" x14ac:dyDescent="0.2">
      <c r="A85" s="13">
        <v>9</v>
      </c>
      <c r="B85" s="13">
        <v>170</v>
      </c>
      <c r="C85" s="15" t="s">
        <v>675</v>
      </c>
      <c r="D85" s="134" t="s">
        <v>676</v>
      </c>
      <c r="E85" s="14" t="s">
        <v>168</v>
      </c>
      <c r="F85" s="137" t="s">
        <v>44</v>
      </c>
      <c r="G85" s="14" t="s">
        <v>45</v>
      </c>
      <c r="H85" s="135" t="s">
        <v>677</v>
      </c>
      <c r="I85" s="135" t="s">
        <v>678</v>
      </c>
      <c r="J85" s="35" t="s">
        <v>298</v>
      </c>
      <c r="K85" s="69">
        <v>57750</v>
      </c>
      <c r="L85" s="32">
        <v>52500</v>
      </c>
      <c r="M85" s="655">
        <v>3500</v>
      </c>
      <c r="N85" s="21">
        <f t="shared" si="1"/>
        <v>183750000</v>
      </c>
      <c r="O85" s="17">
        <v>1</v>
      </c>
      <c r="P85" s="17">
        <v>1</v>
      </c>
    </row>
    <row r="86" spans="1:16" s="41" customFormat="1" ht="51" x14ac:dyDescent="0.2">
      <c r="A86" s="13">
        <v>10</v>
      </c>
      <c r="B86" s="13">
        <v>185</v>
      </c>
      <c r="C86" s="15" t="s">
        <v>729</v>
      </c>
      <c r="D86" s="25" t="s">
        <v>730</v>
      </c>
      <c r="E86" s="77" t="s">
        <v>731</v>
      </c>
      <c r="F86" s="143" t="s">
        <v>44</v>
      </c>
      <c r="G86" s="14" t="s">
        <v>132</v>
      </c>
      <c r="H86" s="143" t="s">
        <v>732</v>
      </c>
      <c r="I86" s="143" t="s">
        <v>733</v>
      </c>
      <c r="J86" s="37" t="s">
        <v>298</v>
      </c>
      <c r="K86" s="57">
        <v>5400000</v>
      </c>
      <c r="L86" s="32">
        <v>5400000</v>
      </c>
      <c r="M86" s="655">
        <v>100</v>
      </c>
      <c r="N86" s="21">
        <f t="shared" si="1"/>
        <v>540000000</v>
      </c>
      <c r="O86" s="17">
        <v>1</v>
      </c>
      <c r="P86" s="17">
        <v>1</v>
      </c>
    </row>
    <row r="87" spans="1:16" s="41" customFormat="1" ht="51" x14ac:dyDescent="0.2">
      <c r="A87" s="13">
        <v>11</v>
      </c>
      <c r="B87" s="13">
        <v>187</v>
      </c>
      <c r="C87" s="15" t="s">
        <v>738</v>
      </c>
      <c r="D87" s="36" t="s">
        <v>739</v>
      </c>
      <c r="E87" s="14" t="s">
        <v>266</v>
      </c>
      <c r="F87" s="37" t="s">
        <v>740</v>
      </c>
      <c r="G87" s="14" t="s">
        <v>45</v>
      </c>
      <c r="H87" s="35" t="s">
        <v>741</v>
      </c>
      <c r="I87" s="14" t="s">
        <v>742</v>
      </c>
      <c r="J87" s="37" t="s">
        <v>89</v>
      </c>
      <c r="K87" s="144">
        <v>120000</v>
      </c>
      <c r="L87" s="145">
        <v>120000</v>
      </c>
      <c r="M87" s="655">
        <v>600</v>
      </c>
      <c r="N87" s="21">
        <f t="shared" si="1"/>
        <v>72000000</v>
      </c>
      <c r="O87" s="17">
        <v>1</v>
      </c>
      <c r="P87" s="17">
        <v>1</v>
      </c>
    </row>
    <row r="88" spans="1:16" s="41" customFormat="1" ht="38.25" x14ac:dyDescent="0.2">
      <c r="A88" s="13">
        <v>12</v>
      </c>
      <c r="B88" s="13">
        <v>192</v>
      </c>
      <c r="C88" s="55" t="s">
        <v>751</v>
      </c>
      <c r="D88" s="25" t="s">
        <v>752</v>
      </c>
      <c r="E88" s="17" t="s">
        <v>753</v>
      </c>
      <c r="F88" s="148" t="s">
        <v>191</v>
      </c>
      <c r="G88" s="14" t="s">
        <v>20</v>
      </c>
      <c r="H88" s="35" t="s">
        <v>754</v>
      </c>
      <c r="I88" s="133" t="s">
        <v>755</v>
      </c>
      <c r="J88" s="148" t="s">
        <v>756</v>
      </c>
      <c r="K88" s="69">
        <v>5800</v>
      </c>
      <c r="L88" s="32">
        <v>5267</v>
      </c>
      <c r="M88" s="660">
        <v>100000</v>
      </c>
      <c r="N88" s="21">
        <f t="shared" si="1"/>
        <v>526700000</v>
      </c>
      <c r="O88" s="17">
        <v>1</v>
      </c>
      <c r="P88" s="17">
        <v>1</v>
      </c>
    </row>
    <row r="89" spans="1:16" s="41" customFormat="1" ht="38.25" x14ac:dyDescent="0.2">
      <c r="A89" s="13">
        <v>13</v>
      </c>
      <c r="B89" s="13">
        <v>208</v>
      </c>
      <c r="C89" s="15" t="s">
        <v>804</v>
      </c>
      <c r="D89" s="25" t="s">
        <v>805</v>
      </c>
      <c r="E89" s="14" t="s">
        <v>806</v>
      </c>
      <c r="F89" s="152" t="s">
        <v>44</v>
      </c>
      <c r="G89" s="14" t="s">
        <v>132</v>
      </c>
      <c r="H89" s="35" t="s">
        <v>807</v>
      </c>
      <c r="I89" s="152" t="s">
        <v>808</v>
      </c>
      <c r="J89" s="148" t="s">
        <v>298</v>
      </c>
      <c r="K89" s="69">
        <v>562380</v>
      </c>
      <c r="L89" s="32">
        <v>520000</v>
      </c>
      <c r="M89" s="655">
        <v>400</v>
      </c>
      <c r="N89" s="21">
        <f t="shared" si="1"/>
        <v>208000000</v>
      </c>
      <c r="O89" s="17">
        <v>1</v>
      </c>
      <c r="P89" s="17">
        <v>1</v>
      </c>
    </row>
    <row r="90" spans="1:16" s="41" customFormat="1" ht="76.5" x14ac:dyDescent="0.2">
      <c r="A90" s="13">
        <v>14</v>
      </c>
      <c r="B90" s="13">
        <v>211</v>
      </c>
      <c r="C90" s="55" t="s">
        <v>817</v>
      </c>
      <c r="D90" s="36" t="s">
        <v>818</v>
      </c>
      <c r="E90" s="17" t="s">
        <v>819</v>
      </c>
      <c r="F90" s="37" t="s">
        <v>82</v>
      </c>
      <c r="G90" s="14" t="s">
        <v>71</v>
      </c>
      <c r="H90" s="35" t="s">
        <v>820</v>
      </c>
      <c r="I90" s="37" t="s">
        <v>742</v>
      </c>
      <c r="J90" s="37" t="s">
        <v>821</v>
      </c>
      <c r="K90" s="31">
        <v>116000</v>
      </c>
      <c r="L90" s="32">
        <v>116000</v>
      </c>
      <c r="M90" s="655">
        <v>2000</v>
      </c>
      <c r="N90" s="21">
        <f t="shared" si="1"/>
        <v>232000000</v>
      </c>
      <c r="O90" s="17">
        <v>2</v>
      </c>
      <c r="P90" s="17">
        <v>1</v>
      </c>
    </row>
    <row r="91" spans="1:16" s="41" customFormat="1" ht="38.25" x14ac:dyDescent="0.2">
      <c r="A91" s="13">
        <v>15</v>
      </c>
      <c r="B91" s="13">
        <v>236</v>
      </c>
      <c r="C91" s="15" t="s">
        <v>905</v>
      </c>
      <c r="D91" s="134" t="s">
        <v>906</v>
      </c>
      <c r="E91" s="14" t="s">
        <v>907</v>
      </c>
      <c r="F91" s="135" t="s">
        <v>44</v>
      </c>
      <c r="G91" s="14" t="s">
        <v>132</v>
      </c>
      <c r="H91" s="135" t="s">
        <v>908</v>
      </c>
      <c r="I91" s="105" t="s">
        <v>611</v>
      </c>
      <c r="J91" s="34" t="s">
        <v>89</v>
      </c>
      <c r="K91" s="114">
        <v>110250</v>
      </c>
      <c r="L91" s="32">
        <v>110250</v>
      </c>
      <c r="M91" s="655">
        <v>15000</v>
      </c>
      <c r="N91" s="21">
        <f t="shared" si="1"/>
        <v>1653750000</v>
      </c>
      <c r="O91" s="17">
        <v>1</v>
      </c>
      <c r="P91" s="17">
        <v>1</v>
      </c>
    </row>
    <row r="92" spans="1:16" s="41" customFormat="1" ht="38.25" x14ac:dyDescent="0.2">
      <c r="A92" s="13">
        <v>16</v>
      </c>
      <c r="B92" s="13">
        <v>283</v>
      </c>
      <c r="C92" s="15" t="s">
        <v>1070</v>
      </c>
      <c r="D92" s="134" t="s">
        <v>1071</v>
      </c>
      <c r="E92" s="14" t="s">
        <v>1072</v>
      </c>
      <c r="F92" s="180" t="s">
        <v>44</v>
      </c>
      <c r="G92" s="14" t="s">
        <v>132</v>
      </c>
      <c r="H92" s="135" t="s">
        <v>1073</v>
      </c>
      <c r="I92" s="105" t="s">
        <v>611</v>
      </c>
      <c r="J92" s="34" t="s">
        <v>89</v>
      </c>
      <c r="K92" s="181">
        <v>52500</v>
      </c>
      <c r="L92" s="32">
        <v>52500</v>
      </c>
      <c r="M92" s="655">
        <v>500</v>
      </c>
      <c r="N92" s="21">
        <f t="shared" si="1"/>
        <v>26250000</v>
      </c>
      <c r="O92" s="17">
        <v>1</v>
      </c>
      <c r="P92" s="17">
        <v>1</v>
      </c>
    </row>
    <row r="93" spans="1:16" s="41" customFormat="1" ht="38.25" x14ac:dyDescent="0.2">
      <c r="A93" s="13">
        <v>17</v>
      </c>
      <c r="B93" s="13">
        <v>285</v>
      </c>
      <c r="C93" s="76" t="s">
        <v>1081</v>
      </c>
      <c r="D93" s="182" t="s">
        <v>1082</v>
      </c>
      <c r="E93" s="77" t="s">
        <v>168</v>
      </c>
      <c r="F93" s="180" t="s">
        <v>44</v>
      </c>
      <c r="G93" s="14" t="s">
        <v>45</v>
      </c>
      <c r="H93" s="39" t="s">
        <v>1083</v>
      </c>
      <c r="I93" s="39" t="s">
        <v>1084</v>
      </c>
      <c r="J93" s="37" t="s">
        <v>253</v>
      </c>
      <c r="K93" s="183">
        <v>35000</v>
      </c>
      <c r="L93" s="32">
        <v>35000</v>
      </c>
      <c r="M93" s="655">
        <v>1000</v>
      </c>
      <c r="N93" s="21">
        <f t="shared" si="1"/>
        <v>35000000</v>
      </c>
      <c r="O93" s="17">
        <v>1</v>
      </c>
      <c r="P93" s="17">
        <v>1</v>
      </c>
    </row>
    <row r="94" spans="1:16" s="112" customFormat="1" ht="51" x14ac:dyDescent="0.25">
      <c r="A94" s="13">
        <v>18</v>
      </c>
      <c r="B94" s="13">
        <v>327</v>
      </c>
      <c r="C94" s="15" t="s">
        <v>1230</v>
      </c>
      <c r="D94" s="36" t="s">
        <v>1236</v>
      </c>
      <c r="E94" s="14" t="s">
        <v>1237</v>
      </c>
      <c r="F94" s="180" t="s">
        <v>44</v>
      </c>
      <c r="G94" s="14" t="s">
        <v>45</v>
      </c>
      <c r="H94" s="193" t="s">
        <v>1238</v>
      </c>
      <c r="I94" s="105" t="s">
        <v>611</v>
      </c>
      <c r="J94" s="34" t="s">
        <v>89</v>
      </c>
      <c r="K94" s="38">
        <v>14422</v>
      </c>
      <c r="L94" s="32">
        <v>14417</v>
      </c>
      <c r="M94" s="655">
        <v>3000</v>
      </c>
      <c r="N94" s="21">
        <f t="shared" si="1"/>
        <v>43251000</v>
      </c>
      <c r="O94" s="17">
        <v>1</v>
      </c>
      <c r="P94" s="17">
        <v>1</v>
      </c>
    </row>
    <row r="95" spans="1:16" s="112" customFormat="1" ht="38.25" x14ac:dyDescent="0.25">
      <c r="A95" s="13">
        <v>19</v>
      </c>
      <c r="B95" s="13">
        <v>336</v>
      </c>
      <c r="C95" s="15" t="s">
        <v>1260</v>
      </c>
      <c r="D95" s="134" t="s">
        <v>1261</v>
      </c>
      <c r="E95" s="14" t="s">
        <v>1262</v>
      </c>
      <c r="F95" s="180" t="s">
        <v>44</v>
      </c>
      <c r="G95" s="14" t="s">
        <v>132</v>
      </c>
      <c r="H95" s="35" t="s">
        <v>1263</v>
      </c>
      <c r="I95" s="195" t="s">
        <v>1264</v>
      </c>
      <c r="J95" s="35" t="s">
        <v>488</v>
      </c>
      <c r="K95" s="69">
        <v>18480</v>
      </c>
      <c r="L95" s="32">
        <v>16800</v>
      </c>
      <c r="M95" s="655">
        <v>60000</v>
      </c>
      <c r="N95" s="21">
        <f t="shared" si="1"/>
        <v>1008000000</v>
      </c>
      <c r="O95" s="17">
        <v>1</v>
      </c>
      <c r="P95" s="17">
        <v>1</v>
      </c>
    </row>
    <row r="96" spans="1:16" s="112" customFormat="1" ht="38.25" x14ac:dyDescent="0.25">
      <c r="A96" s="13">
        <v>20</v>
      </c>
      <c r="B96" s="13">
        <v>340</v>
      </c>
      <c r="C96" s="15" t="s">
        <v>1277</v>
      </c>
      <c r="D96" s="134" t="s">
        <v>1278</v>
      </c>
      <c r="E96" s="14" t="s">
        <v>1279</v>
      </c>
      <c r="F96" s="180" t="s">
        <v>44</v>
      </c>
      <c r="G96" s="14" t="s">
        <v>45</v>
      </c>
      <c r="H96" s="135" t="s">
        <v>1280</v>
      </c>
      <c r="I96" s="137" t="s">
        <v>1281</v>
      </c>
      <c r="J96" s="34" t="s">
        <v>23</v>
      </c>
      <c r="K96" s="196">
        <v>7000</v>
      </c>
      <c r="L96" s="32">
        <v>3696</v>
      </c>
      <c r="M96" s="655">
        <v>20000</v>
      </c>
      <c r="N96" s="21">
        <f t="shared" si="1"/>
        <v>73920000</v>
      </c>
      <c r="O96" s="17">
        <v>3</v>
      </c>
      <c r="P96" s="17">
        <v>1</v>
      </c>
    </row>
    <row r="97" spans="1:16" s="112" customFormat="1" ht="63.75" x14ac:dyDescent="0.25">
      <c r="A97" s="13">
        <v>21</v>
      </c>
      <c r="B97" s="13">
        <v>341</v>
      </c>
      <c r="C97" s="15" t="s">
        <v>1277</v>
      </c>
      <c r="D97" s="25" t="s">
        <v>1282</v>
      </c>
      <c r="E97" s="14" t="s">
        <v>168</v>
      </c>
      <c r="F97" s="35" t="s">
        <v>191</v>
      </c>
      <c r="G97" s="14" t="s">
        <v>20</v>
      </c>
      <c r="H97" s="35" t="s">
        <v>1283</v>
      </c>
      <c r="I97" s="35" t="s">
        <v>1284</v>
      </c>
      <c r="J97" s="34" t="s">
        <v>23</v>
      </c>
      <c r="K97" s="61">
        <v>6500</v>
      </c>
      <c r="L97" s="32">
        <v>6500</v>
      </c>
      <c r="M97" s="655">
        <v>20000</v>
      </c>
      <c r="N97" s="21">
        <f t="shared" si="1"/>
        <v>130000000</v>
      </c>
      <c r="O97" s="17">
        <v>3</v>
      </c>
      <c r="P97" s="17">
        <v>1</v>
      </c>
    </row>
    <row r="98" spans="1:16" s="70" customFormat="1" ht="63.75" x14ac:dyDescent="0.25">
      <c r="A98" s="13">
        <v>22</v>
      </c>
      <c r="B98" s="13">
        <v>342</v>
      </c>
      <c r="C98" s="15" t="s">
        <v>1285</v>
      </c>
      <c r="D98" s="25" t="s">
        <v>1286</v>
      </c>
      <c r="E98" s="14" t="s">
        <v>1287</v>
      </c>
      <c r="F98" s="180" t="s">
        <v>44</v>
      </c>
      <c r="G98" s="14" t="s">
        <v>45</v>
      </c>
      <c r="H98" s="152" t="s">
        <v>1288</v>
      </c>
      <c r="I98" s="195" t="s">
        <v>1264</v>
      </c>
      <c r="J98" s="35" t="s">
        <v>488</v>
      </c>
      <c r="K98" s="69">
        <v>81653</v>
      </c>
      <c r="L98" s="32">
        <v>78750</v>
      </c>
      <c r="M98" s="655">
        <v>2000</v>
      </c>
      <c r="N98" s="21">
        <f t="shared" si="1"/>
        <v>157500000</v>
      </c>
      <c r="O98" s="17">
        <v>1</v>
      </c>
      <c r="P98" s="17">
        <v>1</v>
      </c>
    </row>
    <row r="99" spans="1:16" s="70" customFormat="1" ht="38.25" x14ac:dyDescent="0.25">
      <c r="A99" s="13">
        <v>23</v>
      </c>
      <c r="B99" s="13">
        <v>384</v>
      </c>
      <c r="C99" s="15" t="s">
        <v>1443</v>
      </c>
      <c r="D99" s="25" t="s">
        <v>1446</v>
      </c>
      <c r="E99" s="14" t="s">
        <v>896</v>
      </c>
      <c r="F99" s="180" t="s">
        <v>44</v>
      </c>
      <c r="G99" s="14" t="s">
        <v>45</v>
      </c>
      <c r="H99" s="206" t="s">
        <v>1447</v>
      </c>
      <c r="I99" s="105" t="s">
        <v>1264</v>
      </c>
      <c r="J99" s="35" t="s">
        <v>488</v>
      </c>
      <c r="K99" s="69">
        <v>35000</v>
      </c>
      <c r="L99" s="32">
        <v>35000</v>
      </c>
      <c r="M99" s="655">
        <v>10000</v>
      </c>
      <c r="N99" s="21">
        <f t="shared" si="1"/>
        <v>350000000</v>
      </c>
      <c r="O99" s="17">
        <v>1</v>
      </c>
      <c r="P99" s="17">
        <v>1</v>
      </c>
    </row>
    <row r="100" spans="1:16" s="70" customFormat="1" ht="38.25" x14ac:dyDescent="0.25">
      <c r="A100" s="13">
        <v>24</v>
      </c>
      <c r="B100" s="13">
        <v>385</v>
      </c>
      <c r="C100" s="15" t="s">
        <v>1443</v>
      </c>
      <c r="D100" s="25" t="s">
        <v>1448</v>
      </c>
      <c r="E100" s="14" t="s">
        <v>1449</v>
      </c>
      <c r="F100" s="180" t="s">
        <v>44</v>
      </c>
      <c r="G100" s="14" t="s">
        <v>45</v>
      </c>
      <c r="H100" s="207" t="s">
        <v>1450</v>
      </c>
      <c r="I100" s="105" t="s">
        <v>1264</v>
      </c>
      <c r="J100" s="35" t="s">
        <v>488</v>
      </c>
      <c r="K100" s="57">
        <v>90000</v>
      </c>
      <c r="L100" s="32">
        <v>47985</v>
      </c>
      <c r="M100" s="655">
        <v>2000</v>
      </c>
      <c r="N100" s="21">
        <f t="shared" si="1"/>
        <v>95970000</v>
      </c>
      <c r="O100" s="17">
        <v>1</v>
      </c>
      <c r="P100" s="17">
        <v>1</v>
      </c>
    </row>
    <row r="101" spans="1:16" s="70" customFormat="1" ht="51" x14ac:dyDescent="0.25">
      <c r="A101" s="13">
        <v>25</v>
      </c>
      <c r="B101" s="13">
        <v>412</v>
      </c>
      <c r="C101" s="15" t="s">
        <v>1516</v>
      </c>
      <c r="D101" s="113" t="s">
        <v>1523</v>
      </c>
      <c r="E101" s="14" t="s">
        <v>1524</v>
      </c>
      <c r="F101" s="74" t="s">
        <v>82</v>
      </c>
      <c r="G101" s="14" t="s">
        <v>71</v>
      </c>
      <c r="H101" s="74" t="s">
        <v>1525</v>
      </c>
      <c r="I101" s="74" t="s">
        <v>1526</v>
      </c>
      <c r="J101" s="14" t="s">
        <v>89</v>
      </c>
      <c r="K101" s="210">
        <v>46500</v>
      </c>
      <c r="L101" s="32">
        <v>42000</v>
      </c>
      <c r="M101" s="645">
        <v>33000</v>
      </c>
      <c r="N101" s="21">
        <f t="shared" si="1"/>
        <v>1386000000</v>
      </c>
      <c r="O101" s="17">
        <v>1</v>
      </c>
      <c r="P101" s="17">
        <v>1</v>
      </c>
    </row>
    <row r="102" spans="1:16" s="70" customFormat="1" ht="38.25" x14ac:dyDescent="0.25">
      <c r="A102" s="13">
        <v>26</v>
      </c>
      <c r="B102" s="13">
        <v>433</v>
      </c>
      <c r="C102" s="15" t="s">
        <v>1584</v>
      </c>
      <c r="D102" s="134" t="s">
        <v>1585</v>
      </c>
      <c r="E102" s="14" t="s">
        <v>1405</v>
      </c>
      <c r="F102" s="180" t="s">
        <v>44</v>
      </c>
      <c r="G102" s="14" t="s">
        <v>45</v>
      </c>
      <c r="H102" s="135" t="s">
        <v>1586</v>
      </c>
      <c r="I102" s="105" t="s">
        <v>1264</v>
      </c>
      <c r="J102" s="35" t="s">
        <v>488</v>
      </c>
      <c r="K102" s="69">
        <v>16800</v>
      </c>
      <c r="L102" s="32">
        <v>15750</v>
      </c>
      <c r="M102" s="655">
        <v>4000</v>
      </c>
      <c r="N102" s="21">
        <f t="shared" si="1"/>
        <v>63000000</v>
      </c>
      <c r="O102" s="17">
        <v>1</v>
      </c>
      <c r="P102" s="17">
        <v>1</v>
      </c>
    </row>
    <row r="103" spans="1:16" s="70" customFormat="1" ht="38.25" x14ac:dyDescent="0.25">
      <c r="A103" s="13">
        <v>27</v>
      </c>
      <c r="B103" s="13">
        <v>434</v>
      </c>
      <c r="C103" s="15" t="s">
        <v>1587</v>
      </c>
      <c r="D103" s="134" t="s">
        <v>1588</v>
      </c>
      <c r="E103" s="14" t="s">
        <v>162</v>
      </c>
      <c r="F103" s="180" t="s">
        <v>44</v>
      </c>
      <c r="G103" s="14" t="s">
        <v>45</v>
      </c>
      <c r="H103" s="135" t="s">
        <v>1589</v>
      </c>
      <c r="I103" s="135" t="s">
        <v>1590</v>
      </c>
      <c r="J103" s="35" t="s">
        <v>329</v>
      </c>
      <c r="K103" s="211">
        <v>11500</v>
      </c>
      <c r="L103" s="32">
        <v>11500</v>
      </c>
      <c r="M103" s="655">
        <v>7500</v>
      </c>
      <c r="N103" s="21">
        <f t="shared" si="1"/>
        <v>86250000</v>
      </c>
      <c r="O103" s="17">
        <v>5</v>
      </c>
      <c r="P103" s="17">
        <v>1</v>
      </c>
    </row>
    <row r="104" spans="1:16" s="70" customFormat="1" ht="38.25" x14ac:dyDescent="0.25">
      <c r="A104" s="13">
        <v>28</v>
      </c>
      <c r="B104" s="13">
        <v>436</v>
      </c>
      <c r="C104" s="15" t="s">
        <v>1587</v>
      </c>
      <c r="D104" s="25" t="s">
        <v>1593</v>
      </c>
      <c r="E104" s="14" t="s">
        <v>215</v>
      </c>
      <c r="F104" s="35" t="s">
        <v>19</v>
      </c>
      <c r="G104" s="14" t="s">
        <v>20</v>
      </c>
      <c r="H104" s="212" t="s">
        <v>1594</v>
      </c>
      <c r="I104" s="212" t="s">
        <v>1281</v>
      </c>
      <c r="J104" s="213" t="s">
        <v>23</v>
      </c>
      <c r="K104" s="69">
        <v>140</v>
      </c>
      <c r="L104" s="32">
        <v>140</v>
      </c>
      <c r="M104" s="655">
        <v>20000</v>
      </c>
      <c r="N104" s="21">
        <f t="shared" si="1"/>
        <v>2800000</v>
      </c>
      <c r="O104" s="17">
        <v>3</v>
      </c>
      <c r="P104" s="17">
        <v>1</v>
      </c>
    </row>
    <row r="105" spans="1:16" s="70" customFormat="1" ht="38.25" x14ac:dyDescent="0.25">
      <c r="A105" s="13">
        <v>29</v>
      </c>
      <c r="B105" s="13">
        <v>445</v>
      </c>
      <c r="C105" s="15" t="s">
        <v>1617</v>
      </c>
      <c r="D105" s="216" t="s">
        <v>1624</v>
      </c>
      <c r="E105" s="14" t="s">
        <v>1625</v>
      </c>
      <c r="F105" s="180" t="s">
        <v>44</v>
      </c>
      <c r="G105" s="14" t="s">
        <v>45</v>
      </c>
      <c r="H105" s="217" t="s">
        <v>1626</v>
      </c>
      <c r="I105" s="218" t="s">
        <v>170</v>
      </c>
      <c r="J105" s="35" t="s">
        <v>1627</v>
      </c>
      <c r="K105" s="69">
        <v>29900</v>
      </c>
      <c r="L105" s="32">
        <v>28140</v>
      </c>
      <c r="M105" s="645">
        <v>33000</v>
      </c>
      <c r="N105" s="21">
        <f t="shared" si="1"/>
        <v>928620000</v>
      </c>
      <c r="O105" s="17">
        <v>1</v>
      </c>
      <c r="P105" s="17">
        <v>1</v>
      </c>
    </row>
    <row r="106" spans="1:16" s="70" customFormat="1" ht="51" x14ac:dyDescent="0.25">
      <c r="A106" s="13">
        <v>30</v>
      </c>
      <c r="B106" s="238">
        <v>449</v>
      </c>
      <c r="C106" s="239" t="s">
        <v>2092</v>
      </c>
      <c r="D106" s="240" t="s">
        <v>2093</v>
      </c>
      <c r="E106" s="241" t="s">
        <v>1090</v>
      </c>
      <c r="F106" s="258" t="s">
        <v>2094</v>
      </c>
      <c r="G106" s="259" t="s">
        <v>31</v>
      </c>
      <c r="H106" s="256" t="s">
        <v>2100</v>
      </c>
      <c r="I106" s="256" t="s">
        <v>2101</v>
      </c>
      <c r="J106" s="260" t="s">
        <v>23</v>
      </c>
      <c r="K106" s="262">
        <v>15000</v>
      </c>
      <c r="L106" s="252">
        <v>14700</v>
      </c>
      <c r="M106" s="655">
        <v>3000</v>
      </c>
      <c r="N106" s="21">
        <f t="shared" si="1"/>
        <v>44100000</v>
      </c>
      <c r="O106" s="254">
        <v>3</v>
      </c>
      <c r="P106" s="17">
        <v>1</v>
      </c>
    </row>
    <row r="107" spans="1:16" s="70" customFormat="1" ht="38.25" x14ac:dyDescent="0.25">
      <c r="A107" s="13">
        <v>31</v>
      </c>
      <c r="B107" s="13">
        <v>462</v>
      </c>
      <c r="C107" s="15" t="s">
        <v>1680</v>
      </c>
      <c r="D107" s="36" t="s">
        <v>1681</v>
      </c>
      <c r="E107" s="14" t="s">
        <v>1682</v>
      </c>
      <c r="F107" s="37" t="s">
        <v>1683</v>
      </c>
      <c r="G107" s="14" t="s">
        <v>45</v>
      </c>
      <c r="H107" s="35" t="s">
        <v>1684</v>
      </c>
      <c r="I107" s="14" t="s">
        <v>742</v>
      </c>
      <c r="J107" s="37" t="s">
        <v>89</v>
      </c>
      <c r="K107" s="31">
        <v>130200</v>
      </c>
      <c r="L107" s="32">
        <v>93450</v>
      </c>
      <c r="M107" s="655">
        <v>2500</v>
      </c>
      <c r="N107" s="21">
        <f t="shared" si="1"/>
        <v>233625000</v>
      </c>
      <c r="O107" s="17">
        <v>1</v>
      </c>
      <c r="P107" s="17">
        <v>1</v>
      </c>
    </row>
    <row r="108" spans="1:16" s="70" customFormat="1" ht="76.5" x14ac:dyDescent="0.25">
      <c r="A108" s="13">
        <v>32</v>
      </c>
      <c r="B108" s="13">
        <v>467</v>
      </c>
      <c r="C108" s="15" t="s">
        <v>1693</v>
      </c>
      <c r="D108" s="36" t="s">
        <v>1694</v>
      </c>
      <c r="E108" s="14" t="s">
        <v>1695</v>
      </c>
      <c r="F108" s="37" t="s">
        <v>1696</v>
      </c>
      <c r="G108" s="14" t="s">
        <v>132</v>
      </c>
      <c r="H108" s="35" t="s">
        <v>1697</v>
      </c>
      <c r="I108" s="14" t="s">
        <v>1698</v>
      </c>
      <c r="J108" s="37" t="s">
        <v>445</v>
      </c>
      <c r="K108" s="31">
        <v>199500</v>
      </c>
      <c r="L108" s="32">
        <v>194000</v>
      </c>
      <c r="M108" s="655">
        <v>100</v>
      </c>
      <c r="N108" s="21">
        <f t="shared" si="1"/>
        <v>19400000</v>
      </c>
      <c r="O108" s="17">
        <v>1</v>
      </c>
      <c r="P108" s="17">
        <v>1</v>
      </c>
    </row>
    <row r="109" spans="1:16" s="70" customFormat="1" ht="204" x14ac:dyDescent="0.25">
      <c r="A109" s="13">
        <v>33</v>
      </c>
      <c r="B109" s="13">
        <v>495</v>
      </c>
      <c r="C109" s="15" t="s">
        <v>1797</v>
      </c>
      <c r="D109" s="36" t="s">
        <v>1798</v>
      </c>
      <c r="E109" s="14" t="s">
        <v>1726</v>
      </c>
      <c r="F109" s="37" t="s">
        <v>82</v>
      </c>
      <c r="G109" s="14" t="s">
        <v>71</v>
      </c>
      <c r="H109" s="226" t="s">
        <v>1799</v>
      </c>
      <c r="I109" s="14" t="s">
        <v>1800</v>
      </c>
      <c r="J109" s="37" t="s">
        <v>89</v>
      </c>
      <c r="K109" s="31">
        <v>21000</v>
      </c>
      <c r="L109" s="32">
        <v>19950</v>
      </c>
      <c r="M109" s="655">
        <v>2000</v>
      </c>
      <c r="N109" s="21">
        <f t="shared" si="1"/>
        <v>39900000</v>
      </c>
      <c r="O109" s="17">
        <v>1</v>
      </c>
      <c r="P109" s="17">
        <v>1</v>
      </c>
    </row>
    <row r="110" spans="1:16" s="70" customFormat="1" ht="63.75" x14ac:dyDescent="0.25">
      <c r="A110" s="13">
        <v>34</v>
      </c>
      <c r="B110" s="13">
        <v>509</v>
      </c>
      <c r="C110" s="15" t="s">
        <v>1849</v>
      </c>
      <c r="D110" s="134" t="s">
        <v>1850</v>
      </c>
      <c r="E110" s="14" t="s">
        <v>162</v>
      </c>
      <c r="F110" s="137" t="s">
        <v>44</v>
      </c>
      <c r="G110" s="14" t="s">
        <v>45</v>
      </c>
      <c r="H110" s="135" t="s">
        <v>1851</v>
      </c>
      <c r="I110" s="105" t="s">
        <v>611</v>
      </c>
      <c r="J110" s="35" t="s">
        <v>89</v>
      </c>
      <c r="K110" s="69">
        <v>16304</v>
      </c>
      <c r="L110" s="32">
        <v>16275</v>
      </c>
      <c r="M110" s="655">
        <v>8000</v>
      </c>
      <c r="N110" s="21">
        <f t="shared" si="1"/>
        <v>130200000</v>
      </c>
      <c r="O110" s="17">
        <v>1</v>
      </c>
      <c r="P110" s="17">
        <v>1</v>
      </c>
    </row>
    <row r="111" spans="1:16" s="70" customFormat="1" ht="204" x14ac:dyDescent="0.25">
      <c r="A111" s="13">
        <v>35</v>
      </c>
      <c r="B111" s="13">
        <v>569</v>
      </c>
      <c r="C111" s="15" t="s">
        <v>2050</v>
      </c>
      <c r="D111" s="25" t="s">
        <v>2051</v>
      </c>
      <c r="E111" s="17" t="s">
        <v>2052</v>
      </c>
      <c r="F111" s="17" t="s">
        <v>2053</v>
      </c>
      <c r="G111" s="77" t="s">
        <v>71</v>
      </c>
      <c r="H111" s="77" t="s">
        <v>2054</v>
      </c>
      <c r="I111" s="77" t="s">
        <v>2055</v>
      </c>
      <c r="J111" s="77" t="s">
        <v>2056</v>
      </c>
      <c r="K111" s="18">
        <v>2000000</v>
      </c>
      <c r="L111" s="32">
        <v>1669500</v>
      </c>
      <c r="M111" s="655">
        <v>100</v>
      </c>
      <c r="N111" s="21">
        <f t="shared" si="1"/>
        <v>166950000</v>
      </c>
      <c r="O111" s="17">
        <v>2</v>
      </c>
      <c r="P111" s="17">
        <v>1</v>
      </c>
    </row>
    <row r="112" spans="1:16" s="266" customFormat="1" ht="60" x14ac:dyDescent="0.25">
      <c r="A112" s="13">
        <v>36</v>
      </c>
      <c r="B112" s="267">
        <v>2</v>
      </c>
      <c r="C112" s="268" t="s">
        <v>2109</v>
      </c>
      <c r="D112" s="272" t="s">
        <v>2110</v>
      </c>
      <c r="E112" s="268" t="s">
        <v>856</v>
      </c>
      <c r="F112" s="272" t="s">
        <v>82</v>
      </c>
      <c r="G112" s="268" t="s">
        <v>71</v>
      </c>
      <c r="H112" s="272" t="s">
        <v>2111</v>
      </c>
      <c r="I112" s="267" t="s">
        <v>2112</v>
      </c>
      <c r="J112" s="267" t="s">
        <v>89</v>
      </c>
      <c r="K112" s="273">
        <v>160000</v>
      </c>
      <c r="L112" s="274">
        <v>154035</v>
      </c>
      <c r="M112" s="275">
        <v>2000</v>
      </c>
      <c r="N112" s="271">
        <f t="shared" ref="N112:N119" si="2">M112*L112</f>
        <v>308070000</v>
      </c>
      <c r="O112" s="271" t="s">
        <v>3436</v>
      </c>
      <c r="P112" s="271">
        <v>2</v>
      </c>
    </row>
    <row r="113" spans="1:16" s="266" customFormat="1" ht="60" x14ac:dyDescent="0.25">
      <c r="A113" s="13">
        <v>37</v>
      </c>
      <c r="B113" s="267">
        <v>3</v>
      </c>
      <c r="C113" s="268" t="s">
        <v>2109</v>
      </c>
      <c r="D113" s="272" t="s">
        <v>2114</v>
      </c>
      <c r="E113" s="268" t="s">
        <v>2113</v>
      </c>
      <c r="F113" s="272" t="s">
        <v>82</v>
      </c>
      <c r="G113" s="268" t="s">
        <v>71</v>
      </c>
      <c r="H113" s="272" t="s">
        <v>2115</v>
      </c>
      <c r="I113" s="267" t="s">
        <v>2112</v>
      </c>
      <c r="J113" s="267" t="s">
        <v>89</v>
      </c>
      <c r="K113" s="273">
        <v>68100</v>
      </c>
      <c r="L113" s="274">
        <v>67725</v>
      </c>
      <c r="M113" s="275">
        <v>2000</v>
      </c>
      <c r="N113" s="271">
        <f t="shared" si="2"/>
        <v>135450000</v>
      </c>
      <c r="O113" s="271" t="s">
        <v>3436</v>
      </c>
      <c r="P113" s="271">
        <v>2</v>
      </c>
    </row>
    <row r="114" spans="1:16" s="266" customFormat="1" ht="36" x14ac:dyDescent="0.25">
      <c r="A114" s="13">
        <v>38</v>
      </c>
      <c r="B114" s="267">
        <v>92</v>
      </c>
      <c r="C114" s="268" t="s">
        <v>2116</v>
      </c>
      <c r="D114" s="276" t="s">
        <v>2118</v>
      </c>
      <c r="E114" s="268" t="s">
        <v>2117</v>
      </c>
      <c r="F114" s="277" t="s">
        <v>44</v>
      </c>
      <c r="G114" s="268" t="s">
        <v>280</v>
      </c>
      <c r="H114" s="277" t="s">
        <v>2119</v>
      </c>
      <c r="I114" s="277" t="s">
        <v>733</v>
      </c>
      <c r="J114" s="268" t="s">
        <v>2120</v>
      </c>
      <c r="K114" s="278">
        <v>282000</v>
      </c>
      <c r="L114" s="279">
        <v>274999.99999500002</v>
      </c>
      <c r="M114" s="275">
        <v>5000</v>
      </c>
      <c r="N114" s="271">
        <f t="shared" si="2"/>
        <v>1374999999.9750001</v>
      </c>
      <c r="O114" s="271" t="s">
        <v>3436</v>
      </c>
      <c r="P114" s="271">
        <v>2</v>
      </c>
    </row>
    <row r="115" spans="1:16" s="266" customFormat="1" ht="36" x14ac:dyDescent="0.25">
      <c r="A115" s="13">
        <v>39</v>
      </c>
      <c r="B115" s="267">
        <v>93</v>
      </c>
      <c r="C115" s="268" t="s">
        <v>2116</v>
      </c>
      <c r="D115" s="276" t="s">
        <v>2122</v>
      </c>
      <c r="E115" s="268" t="s">
        <v>2121</v>
      </c>
      <c r="F115" s="277" t="s">
        <v>44</v>
      </c>
      <c r="G115" s="268" t="s">
        <v>280</v>
      </c>
      <c r="H115" s="272" t="s">
        <v>2123</v>
      </c>
      <c r="I115" s="277" t="s">
        <v>733</v>
      </c>
      <c r="J115" s="268" t="s">
        <v>2120</v>
      </c>
      <c r="K115" s="280">
        <v>665500</v>
      </c>
      <c r="L115" s="279">
        <v>635000</v>
      </c>
      <c r="M115" s="275">
        <v>1500</v>
      </c>
      <c r="N115" s="271">
        <f t="shared" si="2"/>
        <v>952500000</v>
      </c>
      <c r="O115" s="271" t="s">
        <v>3436</v>
      </c>
      <c r="P115" s="271">
        <v>2</v>
      </c>
    </row>
    <row r="116" spans="1:16" s="281" customFormat="1" ht="60" x14ac:dyDescent="0.25">
      <c r="A116" s="13">
        <v>40</v>
      </c>
      <c r="B116" s="267">
        <v>103</v>
      </c>
      <c r="C116" s="268" t="s">
        <v>2124</v>
      </c>
      <c r="D116" s="272" t="s">
        <v>2126</v>
      </c>
      <c r="E116" s="268" t="s">
        <v>2125</v>
      </c>
      <c r="F116" s="272" t="s">
        <v>1412</v>
      </c>
      <c r="G116" s="268" t="s">
        <v>71</v>
      </c>
      <c r="H116" s="272" t="s">
        <v>2127</v>
      </c>
      <c r="I116" s="267" t="s">
        <v>2112</v>
      </c>
      <c r="J116" s="267" t="s">
        <v>89</v>
      </c>
      <c r="K116" s="273">
        <v>172000</v>
      </c>
      <c r="L116" s="274">
        <v>163065</v>
      </c>
      <c r="M116" s="275">
        <v>5000</v>
      </c>
      <c r="N116" s="271">
        <f t="shared" si="2"/>
        <v>815325000</v>
      </c>
      <c r="O116" s="271" t="s">
        <v>3436</v>
      </c>
      <c r="P116" s="271">
        <v>2</v>
      </c>
    </row>
    <row r="117" spans="1:16" s="281" customFormat="1" ht="60" x14ac:dyDescent="0.25">
      <c r="A117" s="13">
        <v>41</v>
      </c>
      <c r="B117" s="267">
        <v>104</v>
      </c>
      <c r="C117" s="282" t="s">
        <v>2124</v>
      </c>
      <c r="D117" s="272" t="s">
        <v>2129</v>
      </c>
      <c r="E117" s="282" t="s">
        <v>2128</v>
      </c>
      <c r="F117" s="272" t="s">
        <v>1412</v>
      </c>
      <c r="G117" s="282" t="s">
        <v>71</v>
      </c>
      <c r="H117" s="272" t="s">
        <v>2127</v>
      </c>
      <c r="I117" s="267" t="s">
        <v>2112</v>
      </c>
      <c r="J117" s="267" t="s">
        <v>89</v>
      </c>
      <c r="K117" s="274">
        <v>228795</v>
      </c>
      <c r="L117" s="274">
        <v>228795</v>
      </c>
      <c r="M117" s="283">
        <v>1000</v>
      </c>
      <c r="N117" s="271">
        <f t="shared" si="2"/>
        <v>228795000</v>
      </c>
      <c r="O117" s="271" t="s">
        <v>3436</v>
      </c>
      <c r="P117" s="271">
        <v>2</v>
      </c>
    </row>
    <row r="118" spans="1:16" s="281" customFormat="1" ht="108" x14ac:dyDescent="0.25">
      <c r="A118" s="13">
        <v>42</v>
      </c>
      <c r="B118" s="267">
        <v>124</v>
      </c>
      <c r="C118" s="268" t="s">
        <v>2130</v>
      </c>
      <c r="D118" s="272" t="s">
        <v>2132</v>
      </c>
      <c r="E118" s="268" t="s">
        <v>2131</v>
      </c>
      <c r="F118" s="272" t="s">
        <v>1412</v>
      </c>
      <c r="G118" s="268" t="s">
        <v>71</v>
      </c>
      <c r="H118" s="272" t="s">
        <v>2133</v>
      </c>
      <c r="I118" s="267" t="s">
        <v>2112</v>
      </c>
      <c r="J118" s="267" t="s">
        <v>89</v>
      </c>
      <c r="K118" s="273">
        <v>145000</v>
      </c>
      <c r="L118" s="274">
        <v>142800</v>
      </c>
      <c r="M118" s="275">
        <v>6000</v>
      </c>
      <c r="N118" s="271">
        <f t="shared" si="2"/>
        <v>856800000</v>
      </c>
      <c r="O118" s="271" t="s">
        <v>3436</v>
      </c>
      <c r="P118" s="271">
        <v>2</v>
      </c>
    </row>
    <row r="119" spans="1:16" s="281" customFormat="1" ht="72" x14ac:dyDescent="0.25">
      <c r="A119" s="13">
        <v>43</v>
      </c>
      <c r="B119" s="267">
        <v>136</v>
      </c>
      <c r="C119" s="268" t="s">
        <v>2134</v>
      </c>
      <c r="D119" s="284" t="s">
        <v>2136</v>
      </c>
      <c r="E119" s="268" t="s">
        <v>2135</v>
      </c>
      <c r="F119" s="285" t="s">
        <v>2137</v>
      </c>
      <c r="G119" s="268" t="s">
        <v>280</v>
      </c>
      <c r="H119" s="285" t="s">
        <v>2138</v>
      </c>
      <c r="I119" s="285" t="s">
        <v>2139</v>
      </c>
      <c r="J119" s="268" t="s">
        <v>253</v>
      </c>
      <c r="K119" s="280">
        <v>14200000</v>
      </c>
      <c r="L119" s="271">
        <v>13989999.995999999</v>
      </c>
      <c r="M119" s="275">
        <v>20</v>
      </c>
      <c r="N119" s="271">
        <f t="shared" si="2"/>
        <v>279799999.91999996</v>
      </c>
      <c r="O119" s="271" t="s">
        <v>3436</v>
      </c>
      <c r="P119" s="271">
        <v>2</v>
      </c>
    </row>
    <row r="120" spans="1:16" s="442" customFormat="1" x14ac:dyDescent="0.25">
      <c r="A120" s="424"/>
      <c r="B120" s="551" t="s">
        <v>3376</v>
      </c>
      <c r="C120" s="425"/>
      <c r="D120" s="435"/>
      <c r="E120" s="427"/>
      <c r="F120" s="427"/>
      <c r="G120" s="450"/>
      <c r="H120" s="450"/>
      <c r="I120" s="450"/>
      <c r="J120" s="450"/>
      <c r="K120" s="443"/>
      <c r="L120" s="429"/>
      <c r="M120" s="655"/>
      <c r="N120" s="548">
        <f>SUM(N121:N126)</f>
        <v>4169970000</v>
      </c>
      <c r="O120" s="427"/>
      <c r="P120" s="17">
        <v>1</v>
      </c>
    </row>
    <row r="121" spans="1:16" s="70" customFormat="1" ht="38.25" x14ac:dyDescent="0.25">
      <c r="A121" s="13">
        <v>1</v>
      </c>
      <c r="B121" s="13">
        <v>209</v>
      </c>
      <c r="C121" s="15" t="s">
        <v>809</v>
      </c>
      <c r="D121" s="25" t="s">
        <v>810</v>
      </c>
      <c r="E121" s="14" t="s">
        <v>811</v>
      </c>
      <c r="F121" s="25" t="s">
        <v>44</v>
      </c>
      <c r="G121" s="14" t="s">
        <v>45</v>
      </c>
      <c r="H121" s="35" t="s">
        <v>812</v>
      </c>
      <c r="I121" s="25" t="s">
        <v>813</v>
      </c>
      <c r="J121" s="27" t="s">
        <v>814</v>
      </c>
      <c r="K121" s="96">
        <v>68000</v>
      </c>
      <c r="L121" s="97">
        <v>63000</v>
      </c>
      <c r="M121" s="655">
        <v>30000</v>
      </c>
      <c r="N121" s="21">
        <f t="shared" si="1"/>
        <v>1890000000</v>
      </c>
      <c r="O121" s="17">
        <v>1</v>
      </c>
      <c r="P121" s="17">
        <v>1</v>
      </c>
    </row>
    <row r="122" spans="1:16" s="70" customFormat="1" ht="63.75" x14ac:dyDescent="0.25">
      <c r="A122" s="13">
        <v>2</v>
      </c>
      <c r="B122" s="13">
        <v>210</v>
      </c>
      <c r="C122" s="15" t="s">
        <v>809</v>
      </c>
      <c r="D122" s="25" t="s">
        <v>815</v>
      </c>
      <c r="E122" s="14" t="s">
        <v>577</v>
      </c>
      <c r="F122" s="25" t="s">
        <v>19</v>
      </c>
      <c r="G122" s="14" t="s">
        <v>20</v>
      </c>
      <c r="H122" s="35" t="s">
        <v>816</v>
      </c>
      <c r="I122" s="25" t="s">
        <v>813</v>
      </c>
      <c r="J122" s="27" t="s">
        <v>814</v>
      </c>
      <c r="K122" s="96">
        <v>22680</v>
      </c>
      <c r="L122" s="97">
        <v>21000</v>
      </c>
      <c r="M122" s="655">
        <v>80000</v>
      </c>
      <c r="N122" s="21">
        <f t="shared" si="1"/>
        <v>1680000000</v>
      </c>
      <c r="O122" s="17">
        <v>1</v>
      </c>
      <c r="P122" s="17">
        <v>1</v>
      </c>
    </row>
    <row r="123" spans="1:16" s="70" customFormat="1" ht="76.5" x14ac:dyDescent="0.25">
      <c r="A123" s="13">
        <v>3</v>
      </c>
      <c r="B123" s="13">
        <v>344</v>
      </c>
      <c r="C123" s="55" t="s">
        <v>1289</v>
      </c>
      <c r="D123" s="25" t="s">
        <v>1295</v>
      </c>
      <c r="E123" s="17" t="s">
        <v>1296</v>
      </c>
      <c r="F123" s="25" t="s">
        <v>109</v>
      </c>
      <c r="G123" s="14" t="s">
        <v>20</v>
      </c>
      <c r="H123" s="35" t="s">
        <v>1297</v>
      </c>
      <c r="I123" s="35" t="s">
        <v>1298</v>
      </c>
      <c r="J123" s="27" t="s">
        <v>246</v>
      </c>
      <c r="K123" s="96">
        <v>49000</v>
      </c>
      <c r="L123" s="97">
        <v>48300</v>
      </c>
      <c r="M123" s="655">
        <v>2000</v>
      </c>
      <c r="N123" s="21">
        <f t="shared" si="1"/>
        <v>96600000</v>
      </c>
      <c r="O123" s="17">
        <v>1</v>
      </c>
      <c r="P123" s="17">
        <v>1</v>
      </c>
    </row>
    <row r="124" spans="1:16" ht="76.5" x14ac:dyDescent="0.2">
      <c r="A124" s="13">
        <v>4</v>
      </c>
      <c r="B124" s="13">
        <v>424</v>
      </c>
      <c r="C124" s="15" t="s">
        <v>1552</v>
      </c>
      <c r="D124" s="25" t="s">
        <v>1553</v>
      </c>
      <c r="E124" s="14" t="s">
        <v>162</v>
      </c>
      <c r="F124" s="25" t="s">
        <v>726</v>
      </c>
      <c r="G124" s="14" t="s">
        <v>20</v>
      </c>
      <c r="H124" s="35" t="s">
        <v>1554</v>
      </c>
      <c r="I124" s="25" t="s">
        <v>1555</v>
      </c>
      <c r="J124" s="27" t="s">
        <v>814</v>
      </c>
      <c r="K124" s="96">
        <v>2290</v>
      </c>
      <c r="L124" s="97">
        <v>2205</v>
      </c>
      <c r="M124" s="655">
        <v>30000</v>
      </c>
      <c r="N124" s="21">
        <f t="shared" si="1"/>
        <v>66150000</v>
      </c>
      <c r="O124" s="17">
        <v>1</v>
      </c>
      <c r="P124" s="17">
        <v>1</v>
      </c>
    </row>
    <row r="125" spans="1:16" ht="38.25" x14ac:dyDescent="0.2">
      <c r="A125" s="13">
        <v>5</v>
      </c>
      <c r="B125" s="13">
        <v>425</v>
      </c>
      <c r="C125" s="15" t="s">
        <v>1552</v>
      </c>
      <c r="D125" s="25" t="s">
        <v>1556</v>
      </c>
      <c r="E125" s="14" t="s">
        <v>1014</v>
      </c>
      <c r="F125" s="25" t="s">
        <v>44</v>
      </c>
      <c r="G125" s="14" t="s">
        <v>45</v>
      </c>
      <c r="H125" s="35" t="s">
        <v>1557</v>
      </c>
      <c r="I125" s="25" t="s">
        <v>813</v>
      </c>
      <c r="J125" s="27" t="s">
        <v>814</v>
      </c>
      <c r="K125" s="96">
        <v>52500</v>
      </c>
      <c r="L125" s="97">
        <v>49980</v>
      </c>
      <c r="M125" s="655">
        <v>4000</v>
      </c>
      <c r="N125" s="21">
        <f t="shared" si="1"/>
        <v>199920000</v>
      </c>
      <c r="O125" s="17">
        <v>1</v>
      </c>
      <c r="P125" s="17">
        <v>1</v>
      </c>
    </row>
    <row r="126" spans="1:16" ht="25.5" x14ac:dyDescent="0.2">
      <c r="A126" s="13">
        <v>6</v>
      </c>
      <c r="B126" s="13">
        <v>557</v>
      </c>
      <c r="C126" s="15" t="s">
        <v>2007</v>
      </c>
      <c r="D126" s="25" t="s">
        <v>2008</v>
      </c>
      <c r="E126" s="14" t="s">
        <v>577</v>
      </c>
      <c r="F126" s="25" t="s">
        <v>19</v>
      </c>
      <c r="G126" s="14" t="s">
        <v>20</v>
      </c>
      <c r="H126" s="35" t="s">
        <v>2009</v>
      </c>
      <c r="I126" s="25" t="s">
        <v>813</v>
      </c>
      <c r="J126" s="27" t="s">
        <v>814</v>
      </c>
      <c r="K126" s="96">
        <v>2730</v>
      </c>
      <c r="L126" s="97">
        <v>2373</v>
      </c>
      <c r="M126" s="655">
        <v>100000</v>
      </c>
      <c r="N126" s="21">
        <f t="shared" si="1"/>
        <v>237300000</v>
      </c>
      <c r="O126" s="17">
        <v>1</v>
      </c>
      <c r="P126" s="17">
        <v>1</v>
      </c>
    </row>
    <row r="127" spans="1:16" s="433" customFormat="1" x14ac:dyDescent="0.2">
      <c r="A127" s="424"/>
      <c r="B127" s="551" t="s">
        <v>3378</v>
      </c>
      <c r="C127" s="425"/>
      <c r="D127" s="435"/>
      <c r="E127" s="426"/>
      <c r="F127" s="435"/>
      <c r="G127" s="426"/>
      <c r="H127" s="434"/>
      <c r="I127" s="435"/>
      <c r="J127" s="460"/>
      <c r="K127" s="461"/>
      <c r="L127" s="462"/>
      <c r="M127" s="655"/>
      <c r="N127" s="548">
        <f>N128</f>
        <v>765900000</v>
      </c>
      <c r="O127" s="427"/>
      <c r="P127" s="17">
        <v>1</v>
      </c>
    </row>
    <row r="128" spans="1:16" ht="63.75" x14ac:dyDescent="0.2">
      <c r="A128" s="13">
        <v>1</v>
      </c>
      <c r="B128" s="45">
        <v>381</v>
      </c>
      <c r="C128" s="15" t="s">
        <v>1431</v>
      </c>
      <c r="D128" s="15" t="s">
        <v>1432</v>
      </c>
      <c r="E128" s="14" t="s">
        <v>1433</v>
      </c>
      <c r="F128" s="35" t="s">
        <v>44</v>
      </c>
      <c r="G128" s="14" t="s">
        <v>132</v>
      </c>
      <c r="H128" s="35" t="s">
        <v>1434</v>
      </c>
      <c r="I128" s="35" t="s">
        <v>1435</v>
      </c>
      <c r="J128" s="14" t="s">
        <v>1436</v>
      </c>
      <c r="K128" s="119">
        <v>5106000</v>
      </c>
      <c r="L128" s="120">
        <v>5106000</v>
      </c>
      <c r="M128" s="655">
        <v>150</v>
      </c>
      <c r="N128" s="21">
        <f t="shared" si="1"/>
        <v>765900000</v>
      </c>
      <c r="O128" s="17">
        <v>5</v>
      </c>
      <c r="P128" s="17">
        <v>1</v>
      </c>
    </row>
    <row r="129" spans="1:16" s="433" customFormat="1" x14ac:dyDescent="0.2">
      <c r="A129" s="424"/>
      <c r="B129" s="551" t="s">
        <v>3377</v>
      </c>
      <c r="C129" s="425"/>
      <c r="D129" s="425"/>
      <c r="E129" s="426"/>
      <c r="F129" s="434"/>
      <c r="G129" s="426"/>
      <c r="H129" s="434"/>
      <c r="I129" s="434"/>
      <c r="J129" s="426"/>
      <c r="K129" s="439"/>
      <c r="L129" s="440"/>
      <c r="M129" s="655"/>
      <c r="N129" s="548">
        <f>SUM(N130:N134)</f>
        <v>110775000</v>
      </c>
      <c r="O129" s="427"/>
      <c r="P129" s="17">
        <v>1</v>
      </c>
    </row>
    <row r="130" spans="1:16" ht="38.25" x14ac:dyDescent="0.2">
      <c r="A130" s="13">
        <v>1</v>
      </c>
      <c r="B130" s="13">
        <v>1</v>
      </c>
      <c r="C130" s="14" t="s">
        <v>16</v>
      </c>
      <c r="D130" s="15" t="s">
        <v>17</v>
      </c>
      <c r="E130" s="14" t="s">
        <v>18</v>
      </c>
      <c r="F130" s="14" t="s">
        <v>19</v>
      </c>
      <c r="G130" s="14" t="s">
        <v>20</v>
      </c>
      <c r="H130" s="14" t="s">
        <v>21</v>
      </c>
      <c r="I130" s="14" t="s">
        <v>22</v>
      </c>
      <c r="J130" s="14" t="s">
        <v>23</v>
      </c>
      <c r="K130" s="18">
        <v>2700</v>
      </c>
      <c r="L130" s="19">
        <v>980</v>
      </c>
      <c r="M130" s="657">
        <v>10000</v>
      </c>
      <c r="N130" s="21">
        <f t="shared" si="1"/>
        <v>9800000</v>
      </c>
      <c r="O130" s="17">
        <v>3</v>
      </c>
      <c r="P130" s="17">
        <v>1</v>
      </c>
    </row>
    <row r="131" spans="1:16" s="44" customFormat="1" ht="38.25" x14ac:dyDescent="0.25">
      <c r="A131" s="13">
        <v>2</v>
      </c>
      <c r="B131" s="13">
        <v>2</v>
      </c>
      <c r="C131" s="14" t="s">
        <v>16</v>
      </c>
      <c r="D131" s="15" t="s">
        <v>24</v>
      </c>
      <c r="E131" s="14" t="s">
        <v>25</v>
      </c>
      <c r="F131" s="14" t="s">
        <v>19</v>
      </c>
      <c r="G131" s="14" t="s">
        <v>20</v>
      </c>
      <c r="H131" s="14" t="s">
        <v>26</v>
      </c>
      <c r="I131" s="14" t="s">
        <v>22</v>
      </c>
      <c r="J131" s="14" t="s">
        <v>23</v>
      </c>
      <c r="K131" s="18">
        <v>3300</v>
      </c>
      <c r="L131" s="19">
        <v>1150</v>
      </c>
      <c r="M131" s="657">
        <v>1000</v>
      </c>
      <c r="N131" s="21">
        <f t="shared" si="1"/>
        <v>1150000</v>
      </c>
      <c r="O131" s="17">
        <v>3</v>
      </c>
      <c r="P131" s="17">
        <v>1</v>
      </c>
    </row>
    <row r="132" spans="1:16" s="44" customFormat="1" ht="51" x14ac:dyDescent="0.25">
      <c r="A132" s="13">
        <v>3</v>
      </c>
      <c r="B132" s="13">
        <v>172</v>
      </c>
      <c r="C132" s="77" t="s">
        <v>683</v>
      </c>
      <c r="D132" s="76" t="s">
        <v>684</v>
      </c>
      <c r="E132" s="77" t="s">
        <v>685</v>
      </c>
      <c r="F132" s="77" t="s">
        <v>109</v>
      </c>
      <c r="G132" s="14" t="s">
        <v>20</v>
      </c>
      <c r="H132" s="14" t="s">
        <v>686</v>
      </c>
      <c r="I132" s="14" t="s">
        <v>22</v>
      </c>
      <c r="J132" s="14" t="s">
        <v>23</v>
      </c>
      <c r="K132" s="18">
        <v>510000</v>
      </c>
      <c r="L132" s="19">
        <v>195000</v>
      </c>
      <c r="M132" s="657">
        <v>150</v>
      </c>
      <c r="N132" s="21">
        <f t="shared" si="1"/>
        <v>29250000</v>
      </c>
      <c r="O132" s="17">
        <v>3</v>
      </c>
      <c r="P132" s="17">
        <v>1</v>
      </c>
    </row>
    <row r="133" spans="1:16" s="12" customFormat="1" ht="51" x14ac:dyDescent="0.2">
      <c r="A133" s="13">
        <v>4</v>
      </c>
      <c r="B133" s="13">
        <v>174</v>
      </c>
      <c r="C133" s="77" t="s">
        <v>683</v>
      </c>
      <c r="D133" s="76" t="s">
        <v>691</v>
      </c>
      <c r="E133" s="77" t="s">
        <v>692</v>
      </c>
      <c r="F133" s="77" t="s">
        <v>109</v>
      </c>
      <c r="G133" s="14" t="s">
        <v>20</v>
      </c>
      <c r="H133" s="14" t="s">
        <v>693</v>
      </c>
      <c r="I133" s="14" t="s">
        <v>22</v>
      </c>
      <c r="J133" s="14" t="s">
        <v>23</v>
      </c>
      <c r="K133" s="18">
        <v>600000</v>
      </c>
      <c r="L133" s="19">
        <v>245000</v>
      </c>
      <c r="M133" s="657">
        <v>150</v>
      </c>
      <c r="N133" s="21">
        <f t="shared" si="1"/>
        <v>36750000</v>
      </c>
      <c r="O133" s="17">
        <v>3</v>
      </c>
      <c r="P133" s="17">
        <v>1</v>
      </c>
    </row>
    <row r="134" spans="1:16" s="12" customFormat="1" ht="51" x14ac:dyDescent="0.2">
      <c r="A134" s="13">
        <v>5</v>
      </c>
      <c r="B134" s="13">
        <v>243</v>
      </c>
      <c r="C134" s="14" t="s">
        <v>915</v>
      </c>
      <c r="D134" s="15" t="s">
        <v>916</v>
      </c>
      <c r="E134" s="14" t="s">
        <v>39</v>
      </c>
      <c r="F134" s="14" t="s">
        <v>191</v>
      </c>
      <c r="G134" s="14" t="s">
        <v>20</v>
      </c>
      <c r="H134" s="14" t="s">
        <v>917</v>
      </c>
      <c r="I134" s="14" t="s">
        <v>22</v>
      </c>
      <c r="J134" s="14" t="s">
        <v>23</v>
      </c>
      <c r="K134" s="18">
        <v>3000</v>
      </c>
      <c r="L134" s="19">
        <v>2050</v>
      </c>
      <c r="M134" s="646">
        <v>16500</v>
      </c>
      <c r="N134" s="21">
        <f t="shared" si="1"/>
        <v>33825000</v>
      </c>
      <c r="O134" s="17">
        <v>3</v>
      </c>
      <c r="P134" s="17">
        <v>1</v>
      </c>
    </row>
    <row r="135" spans="1:16" s="463" customFormat="1" x14ac:dyDescent="0.2">
      <c r="A135" s="424"/>
      <c r="B135" s="551" t="s">
        <v>3379</v>
      </c>
      <c r="C135" s="426"/>
      <c r="D135" s="425"/>
      <c r="E135" s="426"/>
      <c r="F135" s="426"/>
      <c r="G135" s="426"/>
      <c r="H135" s="426"/>
      <c r="I135" s="426"/>
      <c r="J135" s="426"/>
      <c r="K135" s="443"/>
      <c r="L135" s="444"/>
      <c r="M135" s="657"/>
      <c r="N135" s="548">
        <f>SUM(N136:N253)</f>
        <v>18771451370</v>
      </c>
      <c r="O135" s="427"/>
      <c r="P135" s="17"/>
    </row>
    <row r="136" spans="1:16" s="12" customFormat="1" ht="63.75" x14ac:dyDescent="0.2">
      <c r="A136" s="13">
        <v>1</v>
      </c>
      <c r="B136" s="13">
        <v>14</v>
      </c>
      <c r="C136" s="15" t="s">
        <v>67</v>
      </c>
      <c r="D136" s="15" t="s">
        <v>68</v>
      </c>
      <c r="E136" s="14" t="s">
        <v>69</v>
      </c>
      <c r="F136" s="14" t="s">
        <v>70</v>
      </c>
      <c r="G136" s="14" t="s">
        <v>71</v>
      </c>
      <c r="H136" s="14" t="s">
        <v>72</v>
      </c>
      <c r="I136" s="14" t="s">
        <v>73</v>
      </c>
      <c r="J136" s="14" t="s">
        <v>74</v>
      </c>
      <c r="K136" s="18">
        <v>115000</v>
      </c>
      <c r="L136" s="19">
        <v>112000</v>
      </c>
      <c r="M136" s="661">
        <v>1200</v>
      </c>
      <c r="N136" s="21">
        <f t="shared" si="1"/>
        <v>134400000</v>
      </c>
      <c r="O136" s="17">
        <v>1</v>
      </c>
      <c r="P136" s="17">
        <v>1</v>
      </c>
    </row>
    <row r="137" spans="1:16" s="12" customFormat="1" ht="63.75" x14ac:dyDescent="0.2">
      <c r="A137" s="13">
        <v>2</v>
      </c>
      <c r="B137" s="13">
        <v>15</v>
      </c>
      <c r="C137" s="15" t="s">
        <v>75</v>
      </c>
      <c r="D137" s="15" t="s">
        <v>76</v>
      </c>
      <c r="E137" s="14" t="s">
        <v>77</v>
      </c>
      <c r="F137" s="14" t="s">
        <v>70</v>
      </c>
      <c r="G137" s="14" t="s">
        <v>71</v>
      </c>
      <c r="H137" s="14" t="s">
        <v>78</v>
      </c>
      <c r="I137" s="14" t="s">
        <v>73</v>
      </c>
      <c r="J137" s="14" t="s">
        <v>74</v>
      </c>
      <c r="K137" s="18">
        <v>135500</v>
      </c>
      <c r="L137" s="19">
        <v>129000</v>
      </c>
      <c r="M137" s="661">
        <v>1500</v>
      </c>
      <c r="N137" s="21">
        <f t="shared" si="1"/>
        <v>193500000</v>
      </c>
      <c r="O137" s="17">
        <v>1</v>
      </c>
      <c r="P137" s="17">
        <v>1</v>
      </c>
    </row>
    <row r="138" spans="1:16" s="12" customFormat="1" ht="63.75" x14ac:dyDescent="0.2">
      <c r="A138" s="13">
        <v>3</v>
      </c>
      <c r="B138" s="13">
        <v>16</v>
      </c>
      <c r="C138" s="15" t="s">
        <v>79</v>
      </c>
      <c r="D138" s="15" t="s">
        <v>80</v>
      </c>
      <c r="E138" s="14" t="s">
        <v>81</v>
      </c>
      <c r="F138" s="14" t="s">
        <v>82</v>
      </c>
      <c r="G138" s="14" t="s">
        <v>71</v>
      </c>
      <c r="H138" s="14" t="s">
        <v>83</v>
      </c>
      <c r="I138" s="14" t="s">
        <v>73</v>
      </c>
      <c r="J138" s="14" t="s">
        <v>74</v>
      </c>
      <c r="K138" s="18">
        <v>104000</v>
      </c>
      <c r="L138" s="19">
        <v>92000</v>
      </c>
      <c r="M138" s="661">
        <v>1000</v>
      </c>
      <c r="N138" s="21">
        <f t="shared" si="1"/>
        <v>92000000</v>
      </c>
      <c r="O138" s="17">
        <v>2</v>
      </c>
      <c r="P138" s="17">
        <v>1</v>
      </c>
    </row>
    <row r="139" spans="1:16" s="12" customFormat="1" ht="51" x14ac:dyDescent="0.2">
      <c r="A139" s="13">
        <v>4</v>
      </c>
      <c r="B139" s="13">
        <v>104</v>
      </c>
      <c r="C139" s="111" t="s">
        <v>464</v>
      </c>
      <c r="D139" s="15" t="s">
        <v>465</v>
      </c>
      <c r="E139" s="14" t="s">
        <v>466</v>
      </c>
      <c r="F139" s="14" t="s">
        <v>82</v>
      </c>
      <c r="G139" s="14" t="s">
        <v>280</v>
      </c>
      <c r="H139" s="14" t="s">
        <v>467</v>
      </c>
      <c r="I139" s="14" t="s">
        <v>468</v>
      </c>
      <c r="J139" s="14" t="s">
        <v>89</v>
      </c>
      <c r="K139" s="18">
        <v>5773440</v>
      </c>
      <c r="L139" s="19">
        <v>5773440</v>
      </c>
      <c r="M139" s="661">
        <v>50</v>
      </c>
      <c r="N139" s="21">
        <f t="shared" si="1"/>
        <v>288672000</v>
      </c>
      <c r="O139" s="17" t="s">
        <v>469</v>
      </c>
      <c r="P139" s="17">
        <v>1</v>
      </c>
    </row>
    <row r="140" spans="1:16" s="12" customFormat="1" ht="63.75" x14ac:dyDescent="0.2">
      <c r="A140" s="13">
        <v>5</v>
      </c>
      <c r="B140" s="13">
        <v>111</v>
      </c>
      <c r="C140" s="15" t="s">
        <v>489</v>
      </c>
      <c r="D140" s="15" t="s">
        <v>490</v>
      </c>
      <c r="E140" s="14" t="s">
        <v>491</v>
      </c>
      <c r="F140" s="14" t="s">
        <v>82</v>
      </c>
      <c r="G140" s="14" t="s">
        <v>280</v>
      </c>
      <c r="H140" s="14" t="s">
        <v>492</v>
      </c>
      <c r="I140" s="14" t="s">
        <v>493</v>
      </c>
      <c r="J140" s="14" t="s">
        <v>494</v>
      </c>
      <c r="K140" s="18">
        <v>280000</v>
      </c>
      <c r="L140" s="19">
        <v>238600</v>
      </c>
      <c r="M140" s="648">
        <v>1100</v>
      </c>
      <c r="N140" s="21">
        <f t="shared" si="1"/>
        <v>262460000</v>
      </c>
      <c r="O140" s="17" t="s">
        <v>469</v>
      </c>
      <c r="P140" s="17">
        <v>1</v>
      </c>
    </row>
    <row r="141" spans="1:16" s="12" customFormat="1" ht="89.25" x14ac:dyDescent="0.2">
      <c r="A141" s="13">
        <v>6</v>
      </c>
      <c r="B141" s="13">
        <v>144</v>
      </c>
      <c r="C141" s="15" t="s">
        <v>584</v>
      </c>
      <c r="D141" s="15" t="s">
        <v>585</v>
      </c>
      <c r="E141" s="14" t="s">
        <v>586</v>
      </c>
      <c r="F141" s="14" t="s">
        <v>587</v>
      </c>
      <c r="G141" s="14" t="s">
        <v>280</v>
      </c>
      <c r="H141" s="14" t="s">
        <v>588</v>
      </c>
      <c r="I141" s="14" t="s">
        <v>589</v>
      </c>
      <c r="J141" s="14" t="s">
        <v>590</v>
      </c>
      <c r="K141" s="18">
        <v>41801</v>
      </c>
      <c r="L141" s="19">
        <v>39900</v>
      </c>
      <c r="M141" s="661">
        <v>500</v>
      </c>
      <c r="N141" s="21">
        <f t="shared" si="1"/>
        <v>19950000</v>
      </c>
      <c r="O141" s="17" t="s">
        <v>469</v>
      </c>
      <c r="P141" s="17">
        <v>1</v>
      </c>
    </row>
    <row r="142" spans="1:16" s="12" customFormat="1" ht="89.25" x14ac:dyDescent="0.2">
      <c r="A142" s="13">
        <v>7</v>
      </c>
      <c r="B142" s="13">
        <v>145</v>
      </c>
      <c r="C142" s="15" t="s">
        <v>591</v>
      </c>
      <c r="D142" s="15" t="s">
        <v>585</v>
      </c>
      <c r="E142" s="14" t="s">
        <v>592</v>
      </c>
      <c r="F142" s="14" t="s">
        <v>593</v>
      </c>
      <c r="G142" s="14" t="s">
        <v>594</v>
      </c>
      <c r="H142" s="14" t="s">
        <v>595</v>
      </c>
      <c r="I142" s="14" t="s">
        <v>589</v>
      </c>
      <c r="J142" s="14" t="s">
        <v>590</v>
      </c>
      <c r="K142" s="18">
        <v>51900</v>
      </c>
      <c r="L142" s="19">
        <v>49500</v>
      </c>
      <c r="M142" s="661">
        <v>300</v>
      </c>
      <c r="N142" s="21">
        <f t="shared" si="1"/>
        <v>14850000</v>
      </c>
      <c r="O142" s="17" t="s">
        <v>469</v>
      </c>
      <c r="P142" s="17">
        <v>1</v>
      </c>
    </row>
    <row r="143" spans="1:16" s="12" customFormat="1" ht="76.5" x14ac:dyDescent="0.2">
      <c r="A143" s="13">
        <v>8</v>
      </c>
      <c r="B143" s="13">
        <v>156</v>
      </c>
      <c r="C143" s="15" t="s">
        <v>632</v>
      </c>
      <c r="D143" s="15" t="s">
        <v>633</v>
      </c>
      <c r="E143" s="14" t="s">
        <v>634</v>
      </c>
      <c r="F143" s="14" t="s">
        <v>407</v>
      </c>
      <c r="G143" s="14" t="s">
        <v>31</v>
      </c>
      <c r="H143" s="14" t="s">
        <v>635</v>
      </c>
      <c r="I143" s="14" t="s">
        <v>636</v>
      </c>
      <c r="J143" s="14" t="s">
        <v>298</v>
      </c>
      <c r="K143" s="18">
        <v>3476</v>
      </c>
      <c r="L143" s="19">
        <v>3475</v>
      </c>
      <c r="M143" s="661">
        <v>5000</v>
      </c>
      <c r="N143" s="21">
        <f t="shared" si="1"/>
        <v>17375000</v>
      </c>
      <c r="O143" s="17" t="s">
        <v>469</v>
      </c>
      <c r="P143" s="17">
        <v>1</v>
      </c>
    </row>
    <row r="144" spans="1:16" s="12" customFormat="1" ht="51" x14ac:dyDescent="0.2">
      <c r="A144" s="13">
        <v>9</v>
      </c>
      <c r="B144" s="13">
        <v>158</v>
      </c>
      <c r="C144" s="15" t="s">
        <v>637</v>
      </c>
      <c r="D144" s="15" t="s">
        <v>642</v>
      </c>
      <c r="E144" s="14" t="s">
        <v>643</v>
      </c>
      <c r="F144" s="14" t="s">
        <v>109</v>
      </c>
      <c r="G144" s="14" t="s">
        <v>20</v>
      </c>
      <c r="H144" s="14" t="s">
        <v>644</v>
      </c>
      <c r="I144" s="14" t="s">
        <v>645</v>
      </c>
      <c r="J144" s="14" t="s">
        <v>298</v>
      </c>
      <c r="K144" s="18">
        <v>3259</v>
      </c>
      <c r="L144" s="19">
        <v>3258</v>
      </c>
      <c r="M144" s="661">
        <v>10000</v>
      </c>
      <c r="N144" s="21">
        <f t="shared" si="1"/>
        <v>32580000</v>
      </c>
      <c r="O144" s="17" t="s">
        <v>469</v>
      </c>
      <c r="P144" s="17">
        <v>1</v>
      </c>
    </row>
    <row r="145" spans="1:16" s="12" customFormat="1" ht="76.5" x14ac:dyDescent="0.2">
      <c r="A145" s="13">
        <v>10</v>
      </c>
      <c r="B145" s="13">
        <v>248</v>
      </c>
      <c r="C145" s="55" t="s">
        <v>933</v>
      </c>
      <c r="D145" s="15" t="s">
        <v>934</v>
      </c>
      <c r="E145" s="14" t="s">
        <v>935</v>
      </c>
      <c r="F145" s="14" t="s">
        <v>936</v>
      </c>
      <c r="G145" s="14" t="s">
        <v>20</v>
      </c>
      <c r="H145" s="14" t="s">
        <v>937</v>
      </c>
      <c r="I145" s="14" t="s">
        <v>645</v>
      </c>
      <c r="J145" s="14" t="s">
        <v>298</v>
      </c>
      <c r="K145" s="18">
        <v>4987</v>
      </c>
      <c r="L145" s="19">
        <v>4987</v>
      </c>
      <c r="M145" s="661">
        <v>5000</v>
      </c>
      <c r="N145" s="21">
        <f t="shared" si="1"/>
        <v>24935000</v>
      </c>
      <c r="O145" s="162" t="s">
        <v>469</v>
      </c>
      <c r="P145" s="17">
        <v>1</v>
      </c>
    </row>
    <row r="146" spans="1:16" s="12" customFormat="1" ht="102" x14ac:dyDescent="0.2">
      <c r="A146" s="13">
        <v>11</v>
      </c>
      <c r="B146" s="13">
        <v>300</v>
      </c>
      <c r="C146" s="15" t="s">
        <v>1123</v>
      </c>
      <c r="D146" s="15" t="s">
        <v>1127</v>
      </c>
      <c r="E146" s="14" t="s">
        <v>1128</v>
      </c>
      <c r="F146" s="14" t="s">
        <v>19</v>
      </c>
      <c r="G146" s="14" t="s">
        <v>20</v>
      </c>
      <c r="H146" s="14" t="s">
        <v>1129</v>
      </c>
      <c r="I146" s="14" t="s">
        <v>1130</v>
      </c>
      <c r="J146" s="14" t="s">
        <v>1131</v>
      </c>
      <c r="K146" s="18">
        <v>924</v>
      </c>
      <c r="L146" s="19">
        <v>923</v>
      </c>
      <c r="M146" s="661">
        <v>150000</v>
      </c>
      <c r="N146" s="21">
        <f t="shared" si="1"/>
        <v>138450000</v>
      </c>
      <c r="O146" s="17" t="s">
        <v>1037</v>
      </c>
      <c r="P146" s="17">
        <v>1</v>
      </c>
    </row>
    <row r="147" spans="1:16" s="12" customFormat="1" ht="51" x14ac:dyDescent="0.2">
      <c r="A147" s="13">
        <v>12</v>
      </c>
      <c r="B147" s="13">
        <v>322</v>
      </c>
      <c r="C147" s="46" t="s">
        <v>1219</v>
      </c>
      <c r="D147" s="15" t="s">
        <v>1220</v>
      </c>
      <c r="E147" s="14" t="s">
        <v>848</v>
      </c>
      <c r="F147" s="14" t="s">
        <v>1221</v>
      </c>
      <c r="G147" s="14" t="s">
        <v>20</v>
      </c>
      <c r="H147" s="14" t="s">
        <v>1222</v>
      </c>
      <c r="I147" s="14" t="s">
        <v>1223</v>
      </c>
      <c r="J147" s="14" t="s">
        <v>298</v>
      </c>
      <c r="K147" s="18">
        <v>3677</v>
      </c>
      <c r="L147" s="19">
        <v>3536</v>
      </c>
      <c r="M147" s="661">
        <v>10000</v>
      </c>
      <c r="N147" s="21">
        <f t="shared" si="1"/>
        <v>35360000</v>
      </c>
      <c r="O147" s="17" t="s">
        <v>469</v>
      </c>
      <c r="P147" s="17">
        <v>1</v>
      </c>
    </row>
    <row r="148" spans="1:16" s="12" customFormat="1" ht="102" x14ac:dyDescent="0.2">
      <c r="A148" s="13">
        <v>13</v>
      </c>
      <c r="B148" s="13">
        <v>348</v>
      </c>
      <c r="C148" s="15" t="s">
        <v>1309</v>
      </c>
      <c r="D148" s="15" t="s">
        <v>1310</v>
      </c>
      <c r="E148" s="14" t="s">
        <v>460</v>
      </c>
      <c r="F148" s="14" t="s">
        <v>1311</v>
      </c>
      <c r="G148" s="14" t="s">
        <v>31</v>
      </c>
      <c r="H148" s="14" t="s">
        <v>1312</v>
      </c>
      <c r="I148" s="14" t="s">
        <v>1313</v>
      </c>
      <c r="J148" s="14" t="s">
        <v>89</v>
      </c>
      <c r="K148" s="18">
        <v>2677</v>
      </c>
      <c r="L148" s="19">
        <v>2050</v>
      </c>
      <c r="M148" s="661">
        <v>50000</v>
      </c>
      <c r="N148" s="21">
        <f t="shared" si="1"/>
        <v>102500000</v>
      </c>
      <c r="O148" s="17" t="s">
        <v>469</v>
      </c>
      <c r="P148" s="17">
        <v>1</v>
      </c>
    </row>
    <row r="149" spans="1:16" s="52" customFormat="1" ht="76.5" x14ac:dyDescent="0.2">
      <c r="A149" s="13">
        <v>14</v>
      </c>
      <c r="B149" s="13">
        <v>367</v>
      </c>
      <c r="C149" s="15" t="s">
        <v>1364</v>
      </c>
      <c r="D149" s="15" t="s">
        <v>1370</v>
      </c>
      <c r="E149" s="14" t="s">
        <v>1371</v>
      </c>
      <c r="F149" s="14" t="s">
        <v>479</v>
      </c>
      <c r="G149" s="14" t="s">
        <v>71</v>
      </c>
      <c r="H149" s="14" t="s">
        <v>1372</v>
      </c>
      <c r="I149" s="14" t="s">
        <v>1373</v>
      </c>
      <c r="J149" s="14" t="s">
        <v>89</v>
      </c>
      <c r="K149" s="18">
        <v>95000</v>
      </c>
      <c r="L149" s="19">
        <v>94500</v>
      </c>
      <c r="M149" s="661">
        <v>500</v>
      </c>
      <c r="N149" s="21">
        <f t="shared" si="1"/>
        <v>47250000</v>
      </c>
      <c r="O149" s="17" t="s">
        <v>469</v>
      </c>
      <c r="P149" s="17">
        <v>1</v>
      </c>
    </row>
    <row r="150" spans="1:16" s="52" customFormat="1" ht="51" x14ac:dyDescent="0.2">
      <c r="A150" s="13">
        <v>15</v>
      </c>
      <c r="B150" s="13">
        <v>373</v>
      </c>
      <c r="C150" s="76" t="s">
        <v>1391</v>
      </c>
      <c r="D150" s="15" t="s">
        <v>1392</v>
      </c>
      <c r="E150" s="14" t="s">
        <v>1393</v>
      </c>
      <c r="F150" s="14" t="s">
        <v>587</v>
      </c>
      <c r="G150" s="14" t="s">
        <v>280</v>
      </c>
      <c r="H150" s="14" t="s">
        <v>1394</v>
      </c>
      <c r="I150" s="14" t="s">
        <v>1395</v>
      </c>
      <c r="J150" s="14" t="s">
        <v>590</v>
      </c>
      <c r="K150" s="18">
        <v>153000</v>
      </c>
      <c r="L150" s="19">
        <v>153000</v>
      </c>
      <c r="M150" s="661">
        <v>200</v>
      </c>
      <c r="N150" s="21">
        <f t="shared" si="1"/>
        <v>30600000</v>
      </c>
      <c r="O150" s="17" t="s">
        <v>469</v>
      </c>
      <c r="P150" s="17">
        <v>1</v>
      </c>
    </row>
    <row r="151" spans="1:16" s="52" customFormat="1" ht="191.25" x14ac:dyDescent="0.2">
      <c r="A151" s="13">
        <v>16</v>
      </c>
      <c r="B151" s="13">
        <v>376</v>
      </c>
      <c r="C151" s="15" t="s">
        <v>1409</v>
      </c>
      <c r="D151" s="15" t="s">
        <v>1410</v>
      </c>
      <c r="E151" s="14" t="s">
        <v>1411</v>
      </c>
      <c r="F151" s="14" t="s">
        <v>1412</v>
      </c>
      <c r="G151" s="14" t="s">
        <v>71</v>
      </c>
      <c r="H151" s="14" t="s">
        <v>1413</v>
      </c>
      <c r="I151" s="14" t="s">
        <v>73</v>
      </c>
      <c r="J151" s="14" t="s">
        <v>74</v>
      </c>
      <c r="K151" s="18">
        <v>118000</v>
      </c>
      <c r="L151" s="19">
        <v>97000</v>
      </c>
      <c r="M151" s="661">
        <v>500</v>
      </c>
      <c r="N151" s="21">
        <f t="shared" si="1"/>
        <v>48500000</v>
      </c>
      <c r="O151" s="17" t="s">
        <v>469</v>
      </c>
      <c r="P151" s="17">
        <v>1</v>
      </c>
    </row>
    <row r="152" spans="1:16" s="52" customFormat="1" ht="51" x14ac:dyDescent="0.2">
      <c r="A152" s="13">
        <v>17</v>
      </c>
      <c r="B152" s="13">
        <v>386</v>
      </c>
      <c r="C152" s="15" t="s">
        <v>1451</v>
      </c>
      <c r="D152" s="15" t="s">
        <v>1452</v>
      </c>
      <c r="E152" s="14" t="s">
        <v>1453</v>
      </c>
      <c r="F152" s="14" t="s">
        <v>44</v>
      </c>
      <c r="G152" s="14" t="s">
        <v>280</v>
      </c>
      <c r="H152" s="14" t="s">
        <v>1454</v>
      </c>
      <c r="I152" s="14" t="s">
        <v>1455</v>
      </c>
      <c r="J152" s="14" t="s">
        <v>690</v>
      </c>
      <c r="K152" s="18">
        <v>159600</v>
      </c>
      <c r="L152" s="19">
        <v>100600</v>
      </c>
      <c r="M152" s="661">
        <v>7000</v>
      </c>
      <c r="N152" s="21">
        <f t="shared" si="1"/>
        <v>704200000</v>
      </c>
      <c r="O152" s="17" t="s">
        <v>469</v>
      </c>
      <c r="P152" s="17">
        <v>1</v>
      </c>
    </row>
    <row r="153" spans="1:16" s="52" customFormat="1" ht="51" x14ac:dyDescent="0.2">
      <c r="A153" s="13">
        <v>18</v>
      </c>
      <c r="B153" s="13">
        <v>428</v>
      </c>
      <c r="C153" s="15" t="s">
        <v>1563</v>
      </c>
      <c r="D153" s="15" t="s">
        <v>1564</v>
      </c>
      <c r="E153" s="14" t="s">
        <v>1565</v>
      </c>
      <c r="F153" s="14" t="s">
        <v>109</v>
      </c>
      <c r="G153" s="14" t="s">
        <v>20</v>
      </c>
      <c r="H153" s="14" t="s">
        <v>1566</v>
      </c>
      <c r="I153" s="14" t="s">
        <v>645</v>
      </c>
      <c r="J153" s="14" t="s">
        <v>298</v>
      </c>
      <c r="K153" s="18">
        <v>6500</v>
      </c>
      <c r="L153" s="19">
        <v>6500</v>
      </c>
      <c r="M153" s="661">
        <v>20000</v>
      </c>
      <c r="N153" s="21">
        <f t="shared" si="1"/>
        <v>130000000</v>
      </c>
      <c r="O153" s="17" t="s">
        <v>469</v>
      </c>
      <c r="P153" s="17">
        <v>1</v>
      </c>
    </row>
    <row r="154" spans="1:16" s="52" customFormat="1" ht="51" x14ac:dyDescent="0.2">
      <c r="A154" s="13">
        <v>19</v>
      </c>
      <c r="B154" s="13">
        <v>429</v>
      </c>
      <c r="C154" s="15" t="s">
        <v>1567</v>
      </c>
      <c r="D154" s="15" t="s">
        <v>1568</v>
      </c>
      <c r="E154" s="14" t="s">
        <v>1569</v>
      </c>
      <c r="F154" s="14" t="s">
        <v>19</v>
      </c>
      <c r="G154" s="14" t="s">
        <v>20</v>
      </c>
      <c r="H154" s="14" t="s">
        <v>1570</v>
      </c>
      <c r="I154" s="14" t="s">
        <v>1571</v>
      </c>
      <c r="J154" s="14" t="s">
        <v>1572</v>
      </c>
      <c r="K154" s="18">
        <v>10124</v>
      </c>
      <c r="L154" s="19">
        <v>10123</v>
      </c>
      <c r="M154" s="661">
        <v>5000</v>
      </c>
      <c r="N154" s="21">
        <f t="shared" si="1"/>
        <v>50615000</v>
      </c>
      <c r="O154" s="17" t="s">
        <v>469</v>
      </c>
      <c r="P154" s="17">
        <v>1</v>
      </c>
    </row>
    <row r="155" spans="1:16" s="52" customFormat="1" ht="51" x14ac:dyDescent="0.2">
      <c r="A155" s="13">
        <v>20</v>
      </c>
      <c r="B155" s="13">
        <v>430</v>
      </c>
      <c r="C155" s="15" t="s">
        <v>1567</v>
      </c>
      <c r="D155" s="15" t="s">
        <v>1573</v>
      </c>
      <c r="E155" s="14" t="s">
        <v>1574</v>
      </c>
      <c r="F155" s="14" t="s">
        <v>19</v>
      </c>
      <c r="G155" s="14" t="s">
        <v>20</v>
      </c>
      <c r="H155" s="14" t="s">
        <v>1575</v>
      </c>
      <c r="I155" s="14" t="s">
        <v>1571</v>
      </c>
      <c r="J155" s="14" t="s">
        <v>1572</v>
      </c>
      <c r="K155" s="18">
        <v>6590</v>
      </c>
      <c r="L155" s="19">
        <v>6589</v>
      </c>
      <c r="M155" s="661">
        <v>20000</v>
      </c>
      <c r="N155" s="21">
        <f t="shared" si="1"/>
        <v>131780000</v>
      </c>
      <c r="O155" s="17" t="s">
        <v>469</v>
      </c>
      <c r="P155" s="17">
        <v>1</v>
      </c>
    </row>
    <row r="156" spans="1:16" s="11" customFormat="1" ht="51" x14ac:dyDescent="0.25">
      <c r="A156" s="13">
        <v>21</v>
      </c>
      <c r="B156" s="13">
        <v>431</v>
      </c>
      <c r="C156" s="15" t="s">
        <v>1567</v>
      </c>
      <c r="D156" s="15" t="s">
        <v>1576</v>
      </c>
      <c r="E156" s="14" t="s">
        <v>1577</v>
      </c>
      <c r="F156" s="14" t="s">
        <v>19</v>
      </c>
      <c r="G156" s="14" t="s">
        <v>20</v>
      </c>
      <c r="H156" s="14" t="s">
        <v>1578</v>
      </c>
      <c r="I156" s="14" t="s">
        <v>1571</v>
      </c>
      <c r="J156" s="14" t="s">
        <v>1572</v>
      </c>
      <c r="K156" s="18">
        <v>6590</v>
      </c>
      <c r="L156" s="19">
        <v>6589</v>
      </c>
      <c r="M156" s="661">
        <v>70000</v>
      </c>
      <c r="N156" s="21">
        <f t="shared" si="1"/>
        <v>461230000</v>
      </c>
      <c r="O156" s="17" t="s">
        <v>469</v>
      </c>
      <c r="P156" s="17">
        <v>1</v>
      </c>
    </row>
    <row r="157" spans="1:16" s="52" customFormat="1" ht="51" x14ac:dyDescent="0.2">
      <c r="A157" s="13">
        <v>22</v>
      </c>
      <c r="B157" s="13">
        <v>440</v>
      </c>
      <c r="C157" s="15" t="s">
        <v>1606</v>
      </c>
      <c r="D157" s="15" t="s">
        <v>1607</v>
      </c>
      <c r="E157" s="14" t="s">
        <v>1608</v>
      </c>
      <c r="F157" s="14" t="s">
        <v>345</v>
      </c>
      <c r="G157" s="14" t="s">
        <v>280</v>
      </c>
      <c r="H157" s="14" t="s">
        <v>1609</v>
      </c>
      <c r="I157" s="14" t="s">
        <v>1610</v>
      </c>
      <c r="J157" s="14" t="s">
        <v>590</v>
      </c>
      <c r="K157" s="18">
        <v>55000</v>
      </c>
      <c r="L157" s="19">
        <v>55000</v>
      </c>
      <c r="M157" s="661">
        <v>20</v>
      </c>
      <c r="N157" s="21">
        <f t="shared" si="1"/>
        <v>1100000</v>
      </c>
      <c r="O157" s="17" t="s">
        <v>469</v>
      </c>
      <c r="P157" s="17">
        <v>1</v>
      </c>
    </row>
    <row r="158" spans="1:16" ht="51" x14ac:dyDescent="0.2">
      <c r="A158" s="13">
        <v>23</v>
      </c>
      <c r="B158" s="13">
        <v>448</v>
      </c>
      <c r="C158" s="15" t="s">
        <v>1633</v>
      </c>
      <c r="D158" s="15" t="s">
        <v>1634</v>
      </c>
      <c r="E158" s="14" t="s">
        <v>1635</v>
      </c>
      <c r="F158" s="14" t="s">
        <v>345</v>
      </c>
      <c r="G158" s="14" t="s">
        <v>280</v>
      </c>
      <c r="H158" s="14" t="s">
        <v>1636</v>
      </c>
      <c r="I158" s="14" t="s">
        <v>1637</v>
      </c>
      <c r="J158" s="14" t="s">
        <v>159</v>
      </c>
      <c r="K158" s="18">
        <v>66110</v>
      </c>
      <c r="L158" s="19">
        <v>60100</v>
      </c>
      <c r="M158" s="661">
        <v>1500</v>
      </c>
      <c r="N158" s="21">
        <f t="shared" ref="N158:N322" si="3">M158*L158</f>
        <v>90150000</v>
      </c>
      <c r="O158" s="17" t="s">
        <v>469</v>
      </c>
      <c r="P158" s="17">
        <v>1</v>
      </c>
    </row>
    <row r="159" spans="1:16" s="52" customFormat="1" ht="165.75" x14ac:dyDescent="0.2">
      <c r="A159" s="13">
        <v>24</v>
      </c>
      <c r="B159" s="13">
        <v>459</v>
      </c>
      <c r="C159" s="55" t="s">
        <v>1667</v>
      </c>
      <c r="D159" s="15" t="s">
        <v>1668</v>
      </c>
      <c r="E159" s="14" t="s">
        <v>1669</v>
      </c>
      <c r="F159" s="14" t="s">
        <v>355</v>
      </c>
      <c r="G159" s="14" t="s">
        <v>1670</v>
      </c>
      <c r="H159" s="14" t="s">
        <v>1671</v>
      </c>
      <c r="I159" s="14" t="s">
        <v>1672</v>
      </c>
      <c r="J159" s="14" t="s">
        <v>1673</v>
      </c>
      <c r="K159" s="18">
        <v>7424</v>
      </c>
      <c r="L159" s="19">
        <v>6500</v>
      </c>
      <c r="M159" s="661">
        <v>2500</v>
      </c>
      <c r="N159" s="21">
        <f t="shared" si="3"/>
        <v>16250000</v>
      </c>
      <c r="O159" s="17" t="s">
        <v>469</v>
      </c>
      <c r="P159" s="17">
        <v>1</v>
      </c>
    </row>
    <row r="160" spans="1:16" s="52" customFormat="1" ht="165.75" x14ac:dyDescent="0.2">
      <c r="A160" s="13">
        <v>25</v>
      </c>
      <c r="B160" s="13">
        <v>460</v>
      </c>
      <c r="C160" s="55" t="s">
        <v>1667</v>
      </c>
      <c r="D160" s="15" t="s">
        <v>1668</v>
      </c>
      <c r="E160" s="14" t="s">
        <v>460</v>
      </c>
      <c r="F160" s="14" t="s">
        <v>355</v>
      </c>
      <c r="G160" s="14" t="s">
        <v>1670</v>
      </c>
      <c r="H160" s="14" t="s">
        <v>1674</v>
      </c>
      <c r="I160" s="14" t="s">
        <v>1672</v>
      </c>
      <c r="J160" s="14" t="s">
        <v>1673</v>
      </c>
      <c r="K160" s="18">
        <v>14850</v>
      </c>
      <c r="L160" s="19">
        <v>13000</v>
      </c>
      <c r="M160" s="661">
        <v>500</v>
      </c>
      <c r="N160" s="21">
        <f t="shared" si="3"/>
        <v>6500000</v>
      </c>
      <c r="O160" s="17" t="s">
        <v>469</v>
      </c>
      <c r="P160" s="17">
        <v>1</v>
      </c>
    </row>
    <row r="161" spans="1:16" s="52" customFormat="1" ht="76.5" x14ac:dyDescent="0.2">
      <c r="A161" s="13">
        <v>26</v>
      </c>
      <c r="B161" s="13">
        <v>461</v>
      </c>
      <c r="C161" s="15" t="s">
        <v>1675</v>
      </c>
      <c r="D161" s="15" t="s">
        <v>1676</v>
      </c>
      <c r="E161" s="14" t="s">
        <v>1677</v>
      </c>
      <c r="F161" s="14" t="s">
        <v>1678</v>
      </c>
      <c r="G161" s="14" t="s">
        <v>280</v>
      </c>
      <c r="H161" s="14" t="s">
        <v>1679</v>
      </c>
      <c r="I161" s="14" t="s">
        <v>589</v>
      </c>
      <c r="J161" s="14" t="s">
        <v>590</v>
      </c>
      <c r="K161" s="18">
        <v>39380</v>
      </c>
      <c r="L161" s="19">
        <v>39380</v>
      </c>
      <c r="M161" s="661">
        <v>200</v>
      </c>
      <c r="N161" s="21">
        <f t="shared" si="3"/>
        <v>7876000</v>
      </c>
      <c r="O161" s="17" t="s">
        <v>469</v>
      </c>
      <c r="P161" s="17">
        <v>1</v>
      </c>
    </row>
    <row r="162" spans="1:16" s="52" customFormat="1" ht="76.5" x14ac:dyDescent="0.2">
      <c r="A162" s="13">
        <v>27</v>
      </c>
      <c r="B162" s="13">
        <v>463</v>
      </c>
      <c r="C162" s="15" t="s">
        <v>1680</v>
      </c>
      <c r="D162" s="15" t="s">
        <v>3449</v>
      </c>
      <c r="E162" s="14" t="s">
        <v>3450</v>
      </c>
      <c r="F162" s="14" t="s">
        <v>1685</v>
      </c>
      <c r="G162" s="14" t="s">
        <v>45</v>
      </c>
      <c r="H162" s="14" t="s">
        <v>3451</v>
      </c>
      <c r="I162" s="14" t="s">
        <v>73</v>
      </c>
      <c r="J162" s="14" t="s">
        <v>74</v>
      </c>
      <c r="K162" s="96">
        <v>88001</v>
      </c>
      <c r="L162" s="19">
        <v>38000</v>
      </c>
      <c r="M162" s="661">
        <v>6000</v>
      </c>
      <c r="N162" s="21">
        <f t="shared" si="3"/>
        <v>228000000</v>
      </c>
      <c r="O162" s="17" t="s">
        <v>469</v>
      </c>
      <c r="P162" s="17">
        <v>1</v>
      </c>
    </row>
    <row r="163" spans="1:16" s="52" customFormat="1" ht="89.25" x14ac:dyDescent="0.2">
      <c r="A163" s="13">
        <v>28</v>
      </c>
      <c r="B163" s="13">
        <v>528</v>
      </c>
      <c r="C163" s="15" t="s">
        <v>1916</v>
      </c>
      <c r="D163" s="15" t="s">
        <v>1917</v>
      </c>
      <c r="E163" s="14" t="s">
        <v>1918</v>
      </c>
      <c r="F163" s="14" t="s">
        <v>82</v>
      </c>
      <c r="G163" s="14" t="s">
        <v>71</v>
      </c>
      <c r="H163" s="14" t="s">
        <v>1919</v>
      </c>
      <c r="I163" s="14" t="s">
        <v>1920</v>
      </c>
      <c r="J163" s="14" t="s">
        <v>1921</v>
      </c>
      <c r="K163" s="18">
        <v>120000</v>
      </c>
      <c r="L163" s="19">
        <v>89250</v>
      </c>
      <c r="M163" s="661">
        <v>2000</v>
      </c>
      <c r="N163" s="21">
        <f t="shared" si="3"/>
        <v>178500000</v>
      </c>
      <c r="O163" s="17" t="s">
        <v>469</v>
      </c>
      <c r="P163" s="17">
        <v>1</v>
      </c>
    </row>
    <row r="164" spans="1:16" s="52" customFormat="1" ht="51" x14ac:dyDescent="0.2">
      <c r="A164" s="13">
        <v>29</v>
      </c>
      <c r="B164" s="13">
        <v>532</v>
      </c>
      <c r="C164" s="15" t="s">
        <v>1931</v>
      </c>
      <c r="D164" s="15" t="s">
        <v>1932</v>
      </c>
      <c r="E164" s="14" t="s">
        <v>1933</v>
      </c>
      <c r="F164" s="14" t="s">
        <v>593</v>
      </c>
      <c r="G164" s="14" t="s">
        <v>58</v>
      </c>
      <c r="H164" s="14" t="s">
        <v>1934</v>
      </c>
      <c r="I164" s="14" t="s">
        <v>1610</v>
      </c>
      <c r="J164" s="14" t="s">
        <v>590</v>
      </c>
      <c r="K164" s="18">
        <v>52301</v>
      </c>
      <c r="L164" s="19">
        <v>49899</v>
      </c>
      <c r="M164" s="661">
        <v>500</v>
      </c>
      <c r="N164" s="21">
        <f t="shared" si="3"/>
        <v>24949500</v>
      </c>
      <c r="O164" s="17" t="s">
        <v>469</v>
      </c>
      <c r="P164" s="17">
        <v>1</v>
      </c>
    </row>
    <row r="165" spans="1:16" s="124" customFormat="1" ht="63.75" x14ac:dyDescent="0.25">
      <c r="A165" s="13">
        <v>30</v>
      </c>
      <c r="B165" s="13">
        <v>541</v>
      </c>
      <c r="C165" s="15" t="s">
        <v>1960</v>
      </c>
      <c r="D165" s="15" t="s">
        <v>1961</v>
      </c>
      <c r="E165" s="14" t="s">
        <v>1962</v>
      </c>
      <c r="F165" s="14" t="s">
        <v>1963</v>
      </c>
      <c r="G165" s="14" t="s">
        <v>280</v>
      </c>
      <c r="H165" s="14" t="s">
        <v>1964</v>
      </c>
      <c r="I165" s="14" t="s">
        <v>1610</v>
      </c>
      <c r="J165" s="14" t="s">
        <v>590</v>
      </c>
      <c r="K165" s="18">
        <v>252300</v>
      </c>
      <c r="L165" s="19">
        <v>252300</v>
      </c>
      <c r="M165" s="661">
        <v>100</v>
      </c>
      <c r="N165" s="21">
        <f t="shared" si="3"/>
        <v>25230000</v>
      </c>
      <c r="O165" s="17" t="s">
        <v>469</v>
      </c>
      <c r="P165" s="17">
        <v>1</v>
      </c>
    </row>
    <row r="166" spans="1:16" s="124" customFormat="1" ht="51" x14ac:dyDescent="0.25">
      <c r="A166" s="13">
        <v>31</v>
      </c>
      <c r="B166" s="13">
        <v>542</v>
      </c>
      <c r="C166" s="15" t="s">
        <v>1965</v>
      </c>
      <c r="D166" s="15" t="s">
        <v>1966</v>
      </c>
      <c r="E166" s="14" t="s">
        <v>1967</v>
      </c>
      <c r="F166" s="14" t="s">
        <v>345</v>
      </c>
      <c r="G166" s="14" t="s">
        <v>280</v>
      </c>
      <c r="H166" s="14" t="s">
        <v>1968</v>
      </c>
      <c r="I166" s="14" t="s">
        <v>1395</v>
      </c>
      <c r="J166" s="14" t="s">
        <v>590</v>
      </c>
      <c r="K166" s="18">
        <v>342400</v>
      </c>
      <c r="L166" s="19">
        <v>320000</v>
      </c>
      <c r="M166" s="661">
        <v>50</v>
      </c>
      <c r="N166" s="21">
        <f t="shared" si="3"/>
        <v>16000000</v>
      </c>
      <c r="O166" s="17" t="s">
        <v>469</v>
      </c>
      <c r="P166" s="17">
        <v>1</v>
      </c>
    </row>
    <row r="167" spans="1:16" s="281" customFormat="1" ht="60" x14ac:dyDescent="0.25">
      <c r="A167" s="13">
        <v>32</v>
      </c>
      <c r="B167" s="272">
        <v>7</v>
      </c>
      <c r="C167" s="282" t="s">
        <v>2140</v>
      </c>
      <c r="D167" s="282" t="s">
        <v>2142</v>
      </c>
      <c r="E167" s="282" t="s">
        <v>2141</v>
      </c>
      <c r="F167" s="282" t="s">
        <v>44</v>
      </c>
      <c r="G167" s="282" t="s">
        <v>712</v>
      </c>
      <c r="H167" s="286" t="s">
        <v>2143</v>
      </c>
      <c r="I167" s="286" t="s">
        <v>2144</v>
      </c>
      <c r="J167" s="286" t="s">
        <v>89</v>
      </c>
      <c r="K167" s="280">
        <v>11513217</v>
      </c>
      <c r="L167" s="280">
        <v>11513216</v>
      </c>
      <c r="M167" s="280">
        <v>10</v>
      </c>
      <c r="N167" s="271">
        <f t="shared" ref="N167:N198" si="4">M167*L167</f>
        <v>115132160</v>
      </c>
      <c r="O167" s="271" t="s">
        <v>3436</v>
      </c>
      <c r="P167" s="271">
        <v>2</v>
      </c>
    </row>
    <row r="168" spans="1:16" s="281" customFormat="1" ht="48" x14ac:dyDescent="0.25">
      <c r="A168" s="13">
        <v>33</v>
      </c>
      <c r="B168" s="272">
        <v>8</v>
      </c>
      <c r="C168" s="288" t="s">
        <v>2145</v>
      </c>
      <c r="D168" s="282" t="s">
        <v>2146</v>
      </c>
      <c r="E168" s="282" t="s">
        <v>460</v>
      </c>
      <c r="F168" s="282" t="s">
        <v>109</v>
      </c>
      <c r="G168" s="282" t="s">
        <v>20</v>
      </c>
      <c r="H168" s="286" t="s">
        <v>2147</v>
      </c>
      <c r="I168" s="286" t="s">
        <v>2148</v>
      </c>
      <c r="J168" s="286" t="s">
        <v>23</v>
      </c>
      <c r="K168" s="280">
        <v>5600</v>
      </c>
      <c r="L168" s="280">
        <v>5600</v>
      </c>
      <c r="M168" s="649">
        <v>800</v>
      </c>
      <c r="N168" s="271">
        <f t="shared" si="4"/>
        <v>4480000</v>
      </c>
      <c r="O168" s="271" t="s">
        <v>3436</v>
      </c>
      <c r="P168" s="271">
        <v>2</v>
      </c>
    </row>
    <row r="169" spans="1:16" s="281" customFormat="1" ht="48" x14ac:dyDescent="0.25">
      <c r="A169" s="13">
        <v>34</v>
      </c>
      <c r="B169" s="267">
        <v>12</v>
      </c>
      <c r="C169" s="268" t="s">
        <v>2149</v>
      </c>
      <c r="D169" s="282" t="s">
        <v>2151</v>
      </c>
      <c r="E169" s="282" t="s">
        <v>2150</v>
      </c>
      <c r="F169" s="282" t="s">
        <v>109</v>
      </c>
      <c r="G169" s="282" t="s">
        <v>20</v>
      </c>
      <c r="H169" s="286" t="s">
        <v>2152</v>
      </c>
      <c r="I169" s="286" t="s">
        <v>2153</v>
      </c>
      <c r="J169" s="286" t="s">
        <v>445</v>
      </c>
      <c r="K169" s="280">
        <v>16240</v>
      </c>
      <c r="L169" s="280">
        <v>9987</v>
      </c>
      <c r="M169" s="280">
        <v>5000</v>
      </c>
      <c r="N169" s="271">
        <f t="shared" si="4"/>
        <v>49935000</v>
      </c>
      <c r="O169" s="271" t="s">
        <v>3436</v>
      </c>
      <c r="P169" s="271">
        <v>2</v>
      </c>
    </row>
    <row r="170" spans="1:16" s="281" customFormat="1" ht="60" x14ac:dyDescent="0.25">
      <c r="A170" s="13">
        <v>35</v>
      </c>
      <c r="B170" s="267">
        <v>13</v>
      </c>
      <c r="C170" s="268" t="s">
        <v>188</v>
      </c>
      <c r="D170" s="282" t="s">
        <v>2154</v>
      </c>
      <c r="E170" s="282" t="s">
        <v>29</v>
      </c>
      <c r="F170" s="282" t="s">
        <v>2155</v>
      </c>
      <c r="G170" s="282" t="s">
        <v>31</v>
      </c>
      <c r="H170" s="286" t="s">
        <v>2156</v>
      </c>
      <c r="I170" s="286" t="s">
        <v>2157</v>
      </c>
      <c r="J170" s="286" t="s">
        <v>298</v>
      </c>
      <c r="K170" s="280">
        <v>5091</v>
      </c>
      <c r="L170" s="280">
        <v>5090</v>
      </c>
      <c r="M170" s="280">
        <v>12000</v>
      </c>
      <c r="N170" s="271">
        <f t="shared" si="4"/>
        <v>61080000</v>
      </c>
      <c r="O170" s="271" t="s">
        <v>3436</v>
      </c>
      <c r="P170" s="271">
        <v>2</v>
      </c>
    </row>
    <row r="171" spans="1:16" s="281" customFormat="1" ht="48" x14ac:dyDescent="0.25">
      <c r="A171" s="13">
        <v>36</v>
      </c>
      <c r="B171" s="267">
        <v>15</v>
      </c>
      <c r="C171" s="268" t="s">
        <v>2158</v>
      </c>
      <c r="D171" s="282" t="s">
        <v>2160</v>
      </c>
      <c r="E171" s="282" t="s">
        <v>2159</v>
      </c>
      <c r="F171" s="282" t="s">
        <v>109</v>
      </c>
      <c r="G171" s="282" t="s">
        <v>20</v>
      </c>
      <c r="H171" s="286" t="s">
        <v>2161</v>
      </c>
      <c r="I171" s="286" t="s">
        <v>2157</v>
      </c>
      <c r="J171" s="286" t="s">
        <v>298</v>
      </c>
      <c r="K171" s="280">
        <v>22049</v>
      </c>
      <c r="L171" s="280">
        <v>22048</v>
      </c>
      <c r="M171" s="280">
        <v>2500</v>
      </c>
      <c r="N171" s="271">
        <f t="shared" si="4"/>
        <v>55120000</v>
      </c>
      <c r="O171" s="271" t="s">
        <v>3436</v>
      </c>
      <c r="P171" s="271">
        <v>2</v>
      </c>
    </row>
    <row r="172" spans="1:16" s="281" customFormat="1" ht="60" x14ac:dyDescent="0.25">
      <c r="A172" s="13">
        <v>37</v>
      </c>
      <c r="B172" s="267">
        <v>16</v>
      </c>
      <c r="C172" s="268" t="s">
        <v>2162</v>
      </c>
      <c r="D172" s="282" t="s">
        <v>2164</v>
      </c>
      <c r="E172" s="282" t="s">
        <v>2163</v>
      </c>
      <c r="F172" s="282" t="s">
        <v>2155</v>
      </c>
      <c r="G172" s="282" t="s">
        <v>31</v>
      </c>
      <c r="H172" s="286" t="s">
        <v>2165</v>
      </c>
      <c r="I172" s="286" t="s">
        <v>2157</v>
      </c>
      <c r="J172" s="286" t="s">
        <v>298</v>
      </c>
      <c r="K172" s="280">
        <v>10998</v>
      </c>
      <c r="L172" s="280">
        <v>10998</v>
      </c>
      <c r="M172" s="280">
        <v>9600</v>
      </c>
      <c r="N172" s="271">
        <f t="shared" si="4"/>
        <v>105580800</v>
      </c>
      <c r="O172" s="271" t="s">
        <v>3436</v>
      </c>
      <c r="P172" s="271">
        <v>2</v>
      </c>
    </row>
    <row r="173" spans="1:16" s="281" customFormat="1" ht="96" x14ac:dyDescent="0.25">
      <c r="A173" s="13">
        <v>38</v>
      </c>
      <c r="B173" s="267">
        <v>17</v>
      </c>
      <c r="C173" s="268" t="s">
        <v>202</v>
      </c>
      <c r="D173" s="282" t="s">
        <v>2167</v>
      </c>
      <c r="E173" s="282" t="s">
        <v>2166</v>
      </c>
      <c r="F173" s="282" t="s">
        <v>2168</v>
      </c>
      <c r="G173" s="282" t="s">
        <v>280</v>
      </c>
      <c r="H173" s="286" t="s">
        <v>2169</v>
      </c>
      <c r="I173" s="286" t="s">
        <v>2170</v>
      </c>
      <c r="J173" s="286" t="s">
        <v>253</v>
      </c>
      <c r="K173" s="280">
        <v>66000</v>
      </c>
      <c r="L173" s="280">
        <v>66000</v>
      </c>
      <c r="M173" s="280">
        <v>15000</v>
      </c>
      <c r="N173" s="271">
        <f t="shared" si="4"/>
        <v>990000000</v>
      </c>
      <c r="O173" s="271" t="s">
        <v>3436</v>
      </c>
      <c r="P173" s="271">
        <v>2</v>
      </c>
    </row>
    <row r="174" spans="1:16" s="281" customFormat="1" ht="108" x14ac:dyDescent="0.25">
      <c r="A174" s="13">
        <v>39</v>
      </c>
      <c r="B174" s="267">
        <v>18</v>
      </c>
      <c r="C174" s="268" t="s">
        <v>213</v>
      </c>
      <c r="D174" s="282" t="s">
        <v>2171</v>
      </c>
      <c r="E174" s="282" t="s">
        <v>215</v>
      </c>
      <c r="F174" s="282" t="s">
        <v>109</v>
      </c>
      <c r="G174" s="282" t="s">
        <v>20</v>
      </c>
      <c r="H174" s="286" t="s">
        <v>2172</v>
      </c>
      <c r="I174" s="286" t="s">
        <v>2173</v>
      </c>
      <c r="J174" s="286" t="s">
        <v>2174</v>
      </c>
      <c r="K174" s="280">
        <v>15941</v>
      </c>
      <c r="L174" s="280">
        <v>15941</v>
      </c>
      <c r="M174" s="280">
        <v>12000</v>
      </c>
      <c r="N174" s="271">
        <f t="shared" si="4"/>
        <v>191292000</v>
      </c>
      <c r="O174" s="271" t="s">
        <v>3436</v>
      </c>
      <c r="P174" s="271">
        <v>2</v>
      </c>
    </row>
    <row r="175" spans="1:16" s="281" customFormat="1" ht="48" x14ac:dyDescent="0.25">
      <c r="A175" s="13">
        <v>40</v>
      </c>
      <c r="B175" s="267">
        <v>19</v>
      </c>
      <c r="C175" s="268" t="s">
        <v>2175</v>
      </c>
      <c r="D175" s="282" t="s">
        <v>2177</v>
      </c>
      <c r="E175" s="282" t="s">
        <v>2176</v>
      </c>
      <c r="F175" s="282" t="s">
        <v>44</v>
      </c>
      <c r="G175" s="282" t="s">
        <v>45</v>
      </c>
      <c r="H175" s="286" t="s">
        <v>2178</v>
      </c>
      <c r="I175" s="286" t="s">
        <v>2179</v>
      </c>
      <c r="J175" s="286" t="s">
        <v>253</v>
      </c>
      <c r="K175" s="280">
        <v>46147</v>
      </c>
      <c r="L175" s="280">
        <v>46146</v>
      </c>
      <c r="M175" s="280">
        <v>600</v>
      </c>
      <c r="N175" s="271">
        <f t="shared" si="4"/>
        <v>27687600</v>
      </c>
      <c r="O175" s="271" t="s">
        <v>3436</v>
      </c>
      <c r="P175" s="271">
        <v>2</v>
      </c>
    </row>
    <row r="176" spans="1:16" s="281" customFormat="1" ht="120" x14ac:dyDescent="0.25">
      <c r="A176" s="13">
        <v>41</v>
      </c>
      <c r="B176" s="267">
        <v>20</v>
      </c>
      <c r="C176" s="268" t="s">
        <v>2180</v>
      </c>
      <c r="D176" s="282" t="s">
        <v>2181</v>
      </c>
      <c r="E176" s="282" t="s">
        <v>266</v>
      </c>
      <c r="F176" s="282" t="s">
        <v>205</v>
      </c>
      <c r="G176" s="282" t="s">
        <v>280</v>
      </c>
      <c r="H176" s="286" t="s">
        <v>2182</v>
      </c>
      <c r="I176" s="286" t="s">
        <v>2183</v>
      </c>
      <c r="J176" s="286" t="s">
        <v>2184</v>
      </c>
      <c r="K176" s="280">
        <v>31166229</v>
      </c>
      <c r="L176" s="280">
        <v>29682123</v>
      </c>
      <c r="M176" s="280">
        <v>20</v>
      </c>
      <c r="N176" s="271">
        <f t="shared" si="4"/>
        <v>593642460</v>
      </c>
      <c r="O176" s="271" t="s">
        <v>3436</v>
      </c>
      <c r="P176" s="271">
        <v>2</v>
      </c>
    </row>
    <row r="177" spans="1:16" s="281" customFormat="1" ht="72" x14ac:dyDescent="0.25">
      <c r="A177" s="13">
        <v>42</v>
      </c>
      <c r="B177" s="267">
        <v>23</v>
      </c>
      <c r="C177" s="268" t="s">
        <v>2185</v>
      </c>
      <c r="D177" s="282" t="s">
        <v>2186</v>
      </c>
      <c r="E177" s="282" t="s">
        <v>322</v>
      </c>
      <c r="F177" s="282" t="s">
        <v>109</v>
      </c>
      <c r="G177" s="282" t="s">
        <v>20</v>
      </c>
      <c r="H177" s="286" t="s">
        <v>2187</v>
      </c>
      <c r="I177" s="286" t="s">
        <v>2188</v>
      </c>
      <c r="J177" s="286" t="s">
        <v>2189</v>
      </c>
      <c r="K177" s="280">
        <v>114128</v>
      </c>
      <c r="L177" s="280">
        <v>114128</v>
      </c>
      <c r="M177" s="280">
        <v>500</v>
      </c>
      <c r="N177" s="271">
        <f t="shared" si="4"/>
        <v>57064000</v>
      </c>
      <c r="O177" s="271" t="s">
        <v>3436</v>
      </c>
      <c r="P177" s="271">
        <v>2</v>
      </c>
    </row>
    <row r="178" spans="1:16" s="281" customFormat="1" ht="84" x14ac:dyDescent="0.25">
      <c r="A178" s="13">
        <v>43</v>
      </c>
      <c r="B178" s="267">
        <v>24</v>
      </c>
      <c r="C178" s="268" t="s">
        <v>2190</v>
      </c>
      <c r="D178" s="282" t="s">
        <v>2191</v>
      </c>
      <c r="E178" s="282" t="s">
        <v>1226</v>
      </c>
      <c r="F178" s="282" t="s">
        <v>109</v>
      </c>
      <c r="G178" s="282" t="s">
        <v>20</v>
      </c>
      <c r="H178" s="286" t="s">
        <v>2192</v>
      </c>
      <c r="I178" s="286" t="s">
        <v>2193</v>
      </c>
      <c r="J178" s="286" t="s">
        <v>2194</v>
      </c>
      <c r="K178" s="280">
        <v>3147</v>
      </c>
      <c r="L178" s="280">
        <v>2878</v>
      </c>
      <c r="M178" s="280">
        <v>1000</v>
      </c>
      <c r="N178" s="271">
        <f t="shared" si="4"/>
        <v>2878000</v>
      </c>
      <c r="O178" s="271" t="s">
        <v>3436</v>
      </c>
      <c r="P178" s="271">
        <v>2</v>
      </c>
    </row>
    <row r="179" spans="1:16" s="281" customFormat="1" ht="36" x14ac:dyDescent="0.25">
      <c r="A179" s="13">
        <v>44</v>
      </c>
      <c r="B179" s="267">
        <v>26</v>
      </c>
      <c r="C179" s="268" t="s">
        <v>2195</v>
      </c>
      <c r="D179" s="282" t="s">
        <v>2197</v>
      </c>
      <c r="E179" s="282" t="s">
        <v>2196</v>
      </c>
      <c r="F179" s="282" t="s">
        <v>587</v>
      </c>
      <c r="G179" s="282" t="s">
        <v>280</v>
      </c>
      <c r="H179" s="286" t="s">
        <v>2198</v>
      </c>
      <c r="I179" s="286" t="s">
        <v>2199</v>
      </c>
      <c r="J179" s="286" t="s">
        <v>159</v>
      </c>
      <c r="K179" s="280">
        <v>116700</v>
      </c>
      <c r="L179" s="280">
        <v>116699</v>
      </c>
      <c r="M179" s="280">
        <v>200</v>
      </c>
      <c r="N179" s="271">
        <f t="shared" si="4"/>
        <v>23339800</v>
      </c>
      <c r="O179" s="271" t="s">
        <v>3436</v>
      </c>
      <c r="P179" s="271">
        <v>2</v>
      </c>
    </row>
    <row r="180" spans="1:16" s="281" customFormat="1" ht="72" x14ac:dyDescent="0.25">
      <c r="A180" s="13">
        <v>45</v>
      </c>
      <c r="B180" s="267">
        <v>28</v>
      </c>
      <c r="C180" s="268" t="s">
        <v>2200</v>
      </c>
      <c r="D180" s="282" t="s">
        <v>2202</v>
      </c>
      <c r="E180" s="282" t="s">
        <v>2201</v>
      </c>
      <c r="F180" s="282" t="s">
        <v>2203</v>
      </c>
      <c r="G180" s="282" t="s">
        <v>45</v>
      </c>
      <c r="H180" s="286" t="s">
        <v>2204</v>
      </c>
      <c r="I180" s="286" t="s">
        <v>2205</v>
      </c>
      <c r="J180" s="286" t="s">
        <v>2206</v>
      </c>
      <c r="K180" s="280">
        <v>13835</v>
      </c>
      <c r="L180" s="280">
        <v>13834</v>
      </c>
      <c r="M180" s="280">
        <v>8000</v>
      </c>
      <c r="N180" s="271">
        <f t="shared" si="4"/>
        <v>110672000</v>
      </c>
      <c r="O180" s="271" t="s">
        <v>3436</v>
      </c>
      <c r="P180" s="271">
        <v>2</v>
      </c>
    </row>
    <row r="181" spans="1:16" s="281" customFormat="1" ht="144" x14ac:dyDescent="0.25">
      <c r="A181" s="13">
        <v>46</v>
      </c>
      <c r="B181" s="267">
        <v>29</v>
      </c>
      <c r="C181" s="268" t="s">
        <v>2207</v>
      </c>
      <c r="D181" s="282" t="s">
        <v>2209</v>
      </c>
      <c r="E181" s="282" t="s">
        <v>2208</v>
      </c>
      <c r="F181" s="282" t="s">
        <v>2210</v>
      </c>
      <c r="G181" s="282" t="s">
        <v>45</v>
      </c>
      <c r="H181" s="286" t="s">
        <v>2211</v>
      </c>
      <c r="I181" s="286" t="s">
        <v>2205</v>
      </c>
      <c r="J181" s="286" t="s">
        <v>2206</v>
      </c>
      <c r="K181" s="280">
        <v>286440</v>
      </c>
      <c r="L181" s="280">
        <v>286440</v>
      </c>
      <c r="M181" s="280">
        <v>400</v>
      </c>
      <c r="N181" s="271">
        <f t="shared" si="4"/>
        <v>114576000</v>
      </c>
      <c r="O181" s="271" t="s">
        <v>3436</v>
      </c>
      <c r="P181" s="271">
        <v>2</v>
      </c>
    </row>
    <row r="182" spans="1:16" s="281" customFormat="1" ht="36" x14ac:dyDescent="0.25">
      <c r="A182" s="13">
        <v>47</v>
      </c>
      <c r="B182" s="267">
        <v>30</v>
      </c>
      <c r="C182" s="268" t="s">
        <v>380</v>
      </c>
      <c r="D182" s="282" t="s">
        <v>2213</v>
      </c>
      <c r="E182" s="282" t="s">
        <v>2212</v>
      </c>
      <c r="F182" s="282" t="s">
        <v>44</v>
      </c>
      <c r="G182" s="282" t="s">
        <v>45</v>
      </c>
      <c r="H182" s="286" t="s">
        <v>2214</v>
      </c>
      <c r="I182" s="286" t="s">
        <v>2215</v>
      </c>
      <c r="J182" s="286" t="s">
        <v>1921</v>
      </c>
      <c r="K182" s="280">
        <v>87871</v>
      </c>
      <c r="L182" s="280">
        <v>87870</v>
      </c>
      <c r="M182" s="280">
        <v>500</v>
      </c>
      <c r="N182" s="271">
        <f t="shared" si="4"/>
        <v>43935000</v>
      </c>
      <c r="O182" s="271" t="s">
        <v>3436</v>
      </c>
      <c r="P182" s="271">
        <v>2</v>
      </c>
    </row>
    <row r="183" spans="1:16" s="281" customFormat="1" ht="48" x14ac:dyDescent="0.25">
      <c r="A183" s="13">
        <v>48</v>
      </c>
      <c r="B183" s="267">
        <v>31</v>
      </c>
      <c r="C183" s="289" t="s">
        <v>2216</v>
      </c>
      <c r="D183" s="282" t="s">
        <v>2218</v>
      </c>
      <c r="E183" s="282" t="s">
        <v>2217</v>
      </c>
      <c r="F183" s="282" t="s">
        <v>432</v>
      </c>
      <c r="G183" s="282" t="s">
        <v>280</v>
      </c>
      <c r="H183" s="286" t="s">
        <v>2219</v>
      </c>
      <c r="I183" s="286" t="s">
        <v>2170</v>
      </c>
      <c r="J183" s="286" t="s">
        <v>253</v>
      </c>
      <c r="K183" s="280">
        <v>205000</v>
      </c>
      <c r="L183" s="280">
        <v>205000</v>
      </c>
      <c r="M183" s="280">
        <v>500</v>
      </c>
      <c r="N183" s="271">
        <f t="shared" si="4"/>
        <v>102500000</v>
      </c>
      <c r="O183" s="271" t="s">
        <v>3436</v>
      </c>
      <c r="P183" s="271">
        <v>2</v>
      </c>
    </row>
    <row r="184" spans="1:16" s="281" customFormat="1" ht="60" x14ac:dyDescent="0.25">
      <c r="A184" s="13">
        <v>49</v>
      </c>
      <c r="B184" s="267">
        <v>32</v>
      </c>
      <c r="C184" s="268" t="s">
        <v>2220</v>
      </c>
      <c r="D184" s="282" t="s">
        <v>2222</v>
      </c>
      <c r="E184" s="282" t="s">
        <v>2221</v>
      </c>
      <c r="F184" s="282" t="s">
        <v>2223</v>
      </c>
      <c r="G184" s="282" t="s">
        <v>31</v>
      </c>
      <c r="H184" s="286" t="s">
        <v>2224</v>
      </c>
      <c r="I184" s="286" t="s">
        <v>2225</v>
      </c>
      <c r="J184" s="286" t="s">
        <v>762</v>
      </c>
      <c r="K184" s="280">
        <v>15023</v>
      </c>
      <c r="L184" s="280">
        <v>15022</v>
      </c>
      <c r="M184" s="280">
        <v>4000</v>
      </c>
      <c r="N184" s="271">
        <f t="shared" si="4"/>
        <v>60088000</v>
      </c>
      <c r="O184" s="271" t="s">
        <v>3436</v>
      </c>
      <c r="P184" s="271">
        <v>2</v>
      </c>
    </row>
    <row r="185" spans="1:16" s="281" customFormat="1" ht="84" x14ac:dyDescent="0.25">
      <c r="A185" s="13">
        <v>50</v>
      </c>
      <c r="B185" s="267">
        <v>33</v>
      </c>
      <c r="C185" s="268" t="s">
        <v>458</v>
      </c>
      <c r="D185" s="282" t="s">
        <v>2226</v>
      </c>
      <c r="E185" s="282" t="s">
        <v>460</v>
      </c>
      <c r="F185" s="282" t="s">
        <v>785</v>
      </c>
      <c r="G185" s="282" t="s">
        <v>20</v>
      </c>
      <c r="H185" s="286" t="s">
        <v>2227</v>
      </c>
      <c r="I185" s="286" t="s">
        <v>2228</v>
      </c>
      <c r="J185" s="286" t="s">
        <v>2229</v>
      </c>
      <c r="K185" s="280">
        <v>11913</v>
      </c>
      <c r="L185" s="280">
        <v>11913</v>
      </c>
      <c r="M185" s="280">
        <v>3000</v>
      </c>
      <c r="N185" s="271">
        <f t="shared" si="4"/>
        <v>35739000</v>
      </c>
      <c r="O185" s="271" t="s">
        <v>3436</v>
      </c>
      <c r="P185" s="271">
        <v>2</v>
      </c>
    </row>
    <row r="186" spans="1:16" s="281" customFormat="1" ht="60" x14ac:dyDescent="0.25">
      <c r="A186" s="13">
        <v>51</v>
      </c>
      <c r="B186" s="267">
        <v>36</v>
      </c>
      <c r="C186" s="268" t="s">
        <v>476</v>
      </c>
      <c r="D186" s="282" t="s">
        <v>2231</v>
      </c>
      <c r="E186" s="282" t="s">
        <v>2230</v>
      </c>
      <c r="F186" s="282" t="s">
        <v>70</v>
      </c>
      <c r="G186" s="282" t="s">
        <v>71</v>
      </c>
      <c r="H186" s="286" t="s">
        <v>2232</v>
      </c>
      <c r="I186" s="286" t="s">
        <v>2233</v>
      </c>
      <c r="J186" s="286" t="s">
        <v>89</v>
      </c>
      <c r="K186" s="280">
        <v>284004</v>
      </c>
      <c r="L186" s="280">
        <v>284004</v>
      </c>
      <c r="M186" s="280">
        <v>4000</v>
      </c>
      <c r="N186" s="271">
        <f t="shared" si="4"/>
        <v>1136016000</v>
      </c>
      <c r="O186" s="271" t="s">
        <v>3436</v>
      </c>
      <c r="P186" s="271">
        <v>2</v>
      </c>
    </row>
    <row r="187" spans="1:16" s="264" customFormat="1" ht="36" x14ac:dyDescent="0.2">
      <c r="A187" s="13">
        <v>52</v>
      </c>
      <c r="B187" s="267">
        <v>38</v>
      </c>
      <c r="C187" s="268" t="s">
        <v>505</v>
      </c>
      <c r="D187" s="282" t="s">
        <v>2235</v>
      </c>
      <c r="E187" s="282" t="s">
        <v>2234</v>
      </c>
      <c r="F187" s="282" t="s">
        <v>2236</v>
      </c>
      <c r="G187" s="282" t="s">
        <v>58</v>
      </c>
      <c r="H187" s="286" t="s">
        <v>2237</v>
      </c>
      <c r="I187" s="286" t="s">
        <v>2225</v>
      </c>
      <c r="J187" s="286" t="s">
        <v>762</v>
      </c>
      <c r="K187" s="280">
        <v>42812</v>
      </c>
      <c r="L187" s="280">
        <v>42812</v>
      </c>
      <c r="M187" s="280">
        <v>300</v>
      </c>
      <c r="N187" s="271">
        <f t="shared" si="4"/>
        <v>12843600</v>
      </c>
      <c r="O187" s="271" t="s">
        <v>3436</v>
      </c>
      <c r="P187" s="271">
        <v>2</v>
      </c>
    </row>
    <row r="188" spans="1:16" s="264" customFormat="1" ht="36" x14ac:dyDescent="0.2">
      <c r="A188" s="13">
        <v>53</v>
      </c>
      <c r="B188" s="267">
        <v>39</v>
      </c>
      <c r="C188" s="268" t="s">
        <v>2238</v>
      </c>
      <c r="D188" s="282" t="s">
        <v>2240</v>
      </c>
      <c r="E188" s="282" t="s">
        <v>2239</v>
      </c>
      <c r="F188" s="282" t="s">
        <v>2241</v>
      </c>
      <c r="G188" s="282" t="s">
        <v>58</v>
      </c>
      <c r="H188" s="286" t="s">
        <v>2242</v>
      </c>
      <c r="I188" s="286" t="s">
        <v>2225</v>
      </c>
      <c r="J188" s="286" t="s">
        <v>762</v>
      </c>
      <c r="K188" s="280">
        <v>20269</v>
      </c>
      <c r="L188" s="280">
        <v>20269</v>
      </c>
      <c r="M188" s="280">
        <v>400</v>
      </c>
      <c r="N188" s="271">
        <f t="shared" si="4"/>
        <v>8107600</v>
      </c>
      <c r="O188" s="271" t="s">
        <v>3436</v>
      </c>
      <c r="P188" s="271">
        <v>2</v>
      </c>
    </row>
    <row r="189" spans="1:16" s="264" customFormat="1" ht="48" x14ac:dyDescent="0.2">
      <c r="A189" s="13">
        <v>54</v>
      </c>
      <c r="B189" s="267">
        <v>43</v>
      </c>
      <c r="C189" s="268" t="s">
        <v>2243</v>
      </c>
      <c r="D189" s="282" t="s">
        <v>2244</v>
      </c>
      <c r="E189" s="282" t="s">
        <v>184</v>
      </c>
      <c r="F189" s="282" t="s">
        <v>355</v>
      </c>
      <c r="G189" s="282" t="s">
        <v>20</v>
      </c>
      <c r="H189" s="286" t="s">
        <v>2245</v>
      </c>
      <c r="I189" s="286" t="s">
        <v>2246</v>
      </c>
      <c r="J189" s="286" t="s">
        <v>89</v>
      </c>
      <c r="K189" s="280">
        <v>18626</v>
      </c>
      <c r="L189" s="280">
        <v>16938</v>
      </c>
      <c r="M189" s="280">
        <v>1000</v>
      </c>
      <c r="N189" s="271">
        <f t="shared" si="4"/>
        <v>16938000</v>
      </c>
      <c r="O189" s="271" t="s">
        <v>3436</v>
      </c>
      <c r="P189" s="271">
        <v>2</v>
      </c>
    </row>
    <row r="190" spans="1:16" s="264" customFormat="1" ht="108" x14ac:dyDescent="0.2">
      <c r="A190" s="13">
        <v>55</v>
      </c>
      <c r="B190" s="267">
        <v>44</v>
      </c>
      <c r="C190" s="272" t="s">
        <v>2247</v>
      </c>
      <c r="D190" s="282" t="s">
        <v>2248</v>
      </c>
      <c r="E190" s="282" t="s">
        <v>577</v>
      </c>
      <c r="F190" s="282" t="s">
        <v>109</v>
      </c>
      <c r="G190" s="282" t="s">
        <v>20</v>
      </c>
      <c r="H190" s="286" t="s">
        <v>2249</v>
      </c>
      <c r="I190" s="286" t="s">
        <v>2250</v>
      </c>
      <c r="J190" s="286" t="s">
        <v>2251</v>
      </c>
      <c r="K190" s="280">
        <v>20063</v>
      </c>
      <c r="L190" s="280">
        <v>19000</v>
      </c>
      <c r="M190" s="280">
        <v>7700</v>
      </c>
      <c r="N190" s="271">
        <f t="shared" si="4"/>
        <v>146300000</v>
      </c>
      <c r="O190" s="271" t="s">
        <v>3436</v>
      </c>
      <c r="P190" s="271">
        <v>2</v>
      </c>
    </row>
    <row r="191" spans="1:16" s="264" customFormat="1" ht="48" x14ac:dyDescent="0.2">
      <c r="A191" s="13">
        <v>56</v>
      </c>
      <c r="B191" s="267">
        <v>47</v>
      </c>
      <c r="C191" s="268" t="s">
        <v>2252</v>
      </c>
      <c r="D191" s="282" t="s">
        <v>2253</v>
      </c>
      <c r="E191" s="282" t="s">
        <v>720</v>
      </c>
      <c r="F191" s="282" t="s">
        <v>109</v>
      </c>
      <c r="G191" s="282" t="s">
        <v>20</v>
      </c>
      <c r="H191" s="286" t="s">
        <v>2254</v>
      </c>
      <c r="I191" s="286" t="s">
        <v>2255</v>
      </c>
      <c r="J191" s="286" t="s">
        <v>298</v>
      </c>
      <c r="K191" s="280">
        <v>4032</v>
      </c>
      <c r="L191" s="280">
        <v>4031</v>
      </c>
      <c r="M191" s="280">
        <v>3000</v>
      </c>
      <c r="N191" s="271">
        <f t="shared" si="4"/>
        <v>12093000</v>
      </c>
      <c r="O191" s="271" t="s">
        <v>3436</v>
      </c>
      <c r="P191" s="271">
        <v>2</v>
      </c>
    </row>
    <row r="192" spans="1:16" s="264" customFormat="1" ht="36" x14ac:dyDescent="0.2">
      <c r="A192" s="13">
        <v>57</v>
      </c>
      <c r="B192" s="267">
        <v>48</v>
      </c>
      <c r="C192" s="268" t="s">
        <v>615</v>
      </c>
      <c r="D192" s="282" t="s">
        <v>2256</v>
      </c>
      <c r="E192" s="282" t="s">
        <v>162</v>
      </c>
      <c r="F192" s="282" t="s">
        <v>624</v>
      </c>
      <c r="G192" s="282" t="s">
        <v>20</v>
      </c>
      <c r="H192" s="286" t="s">
        <v>2257</v>
      </c>
      <c r="I192" s="286" t="s">
        <v>2258</v>
      </c>
      <c r="J192" s="286" t="s">
        <v>298</v>
      </c>
      <c r="K192" s="280">
        <v>15603</v>
      </c>
      <c r="L192" s="280">
        <v>15602</v>
      </c>
      <c r="M192" s="280">
        <v>500</v>
      </c>
      <c r="N192" s="271">
        <f t="shared" si="4"/>
        <v>7801000</v>
      </c>
      <c r="O192" s="271" t="s">
        <v>3436</v>
      </c>
      <c r="P192" s="271">
        <v>2</v>
      </c>
    </row>
    <row r="193" spans="1:16" s="264" customFormat="1" ht="60" x14ac:dyDescent="0.2">
      <c r="A193" s="13">
        <v>58</v>
      </c>
      <c r="B193" s="267">
        <v>49</v>
      </c>
      <c r="C193" s="268" t="s">
        <v>2259</v>
      </c>
      <c r="D193" s="282" t="s">
        <v>2256</v>
      </c>
      <c r="E193" s="282" t="s">
        <v>511</v>
      </c>
      <c r="F193" s="282" t="s">
        <v>2260</v>
      </c>
      <c r="G193" s="282" t="s">
        <v>20</v>
      </c>
      <c r="H193" s="286" t="s">
        <v>2261</v>
      </c>
      <c r="I193" s="286" t="s">
        <v>2262</v>
      </c>
      <c r="J193" s="286" t="s">
        <v>253</v>
      </c>
      <c r="K193" s="280">
        <v>6186</v>
      </c>
      <c r="L193" s="280">
        <v>6185</v>
      </c>
      <c r="M193" s="280">
        <v>3000</v>
      </c>
      <c r="N193" s="271">
        <f t="shared" si="4"/>
        <v>18555000</v>
      </c>
      <c r="O193" s="271" t="s">
        <v>3436</v>
      </c>
      <c r="P193" s="271">
        <v>2</v>
      </c>
    </row>
    <row r="194" spans="1:16" s="264" customFormat="1" ht="48" x14ac:dyDescent="0.2">
      <c r="A194" s="13">
        <v>59</v>
      </c>
      <c r="B194" s="267">
        <v>50</v>
      </c>
      <c r="C194" s="268" t="s">
        <v>2263</v>
      </c>
      <c r="D194" s="282" t="s">
        <v>2265</v>
      </c>
      <c r="E194" s="282" t="s">
        <v>2264</v>
      </c>
      <c r="F194" s="282" t="s">
        <v>1210</v>
      </c>
      <c r="G194" s="282" t="s">
        <v>45</v>
      </c>
      <c r="H194" s="286" t="s">
        <v>2266</v>
      </c>
      <c r="I194" s="286" t="s">
        <v>2267</v>
      </c>
      <c r="J194" s="286" t="s">
        <v>463</v>
      </c>
      <c r="K194" s="280">
        <v>18067</v>
      </c>
      <c r="L194" s="280">
        <v>18066</v>
      </c>
      <c r="M194" s="280">
        <v>3000</v>
      </c>
      <c r="N194" s="271">
        <f t="shared" si="4"/>
        <v>54198000</v>
      </c>
      <c r="O194" s="271" t="s">
        <v>3436</v>
      </c>
      <c r="P194" s="271">
        <v>2</v>
      </c>
    </row>
    <row r="195" spans="1:16" s="264" customFormat="1" ht="48" x14ac:dyDescent="0.2">
      <c r="A195" s="13">
        <v>60</v>
      </c>
      <c r="B195" s="267">
        <v>55</v>
      </c>
      <c r="C195" s="268" t="s">
        <v>2268</v>
      </c>
      <c r="D195" s="282" t="s">
        <v>2270</v>
      </c>
      <c r="E195" s="282" t="s">
        <v>2269</v>
      </c>
      <c r="F195" s="282" t="s">
        <v>355</v>
      </c>
      <c r="G195" s="282" t="s">
        <v>20</v>
      </c>
      <c r="H195" s="286" t="s">
        <v>2271</v>
      </c>
      <c r="I195" s="286" t="s">
        <v>2272</v>
      </c>
      <c r="J195" s="286" t="s">
        <v>488</v>
      </c>
      <c r="K195" s="280">
        <v>17258</v>
      </c>
      <c r="L195" s="280">
        <v>17257</v>
      </c>
      <c r="M195" s="280">
        <v>300</v>
      </c>
      <c r="N195" s="271">
        <f t="shared" si="4"/>
        <v>5177100</v>
      </c>
      <c r="O195" s="271" t="s">
        <v>3436</v>
      </c>
      <c r="P195" s="271">
        <v>2</v>
      </c>
    </row>
    <row r="196" spans="1:16" s="264" customFormat="1" ht="72" x14ac:dyDescent="0.2">
      <c r="A196" s="13">
        <v>61</v>
      </c>
      <c r="B196" s="267">
        <v>58</v>
      </c>
      <c r="C196" s="268" t="s">
        <v>2273</v>
      </c>
      <c r="D196" s="282" t="s">
        <v>2274</v>
      </c>
      <c r="E196" s="282" t="s">
        <v>215</v>
      </c>
      <c r="F196" s="282" t="s">
        <v>2275</v>
      </c>
      <c r="G196" s="282" t="s">
        <v>280</v>
      </c>
      <c r="H196" s="286" t="s">
        <v>2276</v>
      </c>
      <c r="I196" s="286" t="s">
        <v>2277</v>
      </c>
      <c r="J196" s="286" t="s">
        <v>253</v>
      </c>
      <c r="K196" s="280">
        <v>267500</v>
      </c>
      <c r="L196" s="280">
        <v>267500</v>
      </c>
      <c r="M196" s="280">
        <v>50</v>
      </c>
      <c r="N196" s="271">
        <f t="shared" si="4"/>
        <v>13375000</v>
      </c>
      <c r="O196" s="271" t="s">
        <v>3436</v>
      </c>
      <c r="P196" s="271">
        <v>2</v>
      </c>
    </row>
    <row r="197" spans="1:16" s="264" customFormat="1" ht="36" x14ac:dyDescent="0.2">
      <c r="A197" s="13">
        <v>62</v>
      </c>
      <c r="B197" s="267">
        <v>59</v>
      </c>
      <c r="C197" s="268" t="s">
        <v>2273</v>
      </c>
      <c r="D197" s="282" t="s">
        <v>2274</v>
      </c>
      <c r="E197" s="282" t="s">
        <v>239</v>
      </c>
      <c r="F197" s="282" t="s">
        <v>432</v>
      </c>
      <c r="G197" s="282" t="s">
        <v>280</v>
      </c>
      <c r="H197" s="286" t="s">
        <v>2278</v>
      </c>
      <c r="I197" s="286" t="s">
        <v>2277</v>
      </c>
      <c r="J197" s="286" t="s">
        <v>253</v>
      </c>
      <c r="K197" s="280">
        <v>845300</v>
      </c>
      <c r="L197" s="280">
        <v>845300</v>
      </c>
      <c r="M197" s="280">
        <v>30</v>
      </c>
      <c r="N197" s="271">
        <f t="shared" si="4"/>
        <v>25359000</v>
      </c>
      <c r="O197" s="271" t="s">
        <v>3436</v>
      </c>
      <c r="P197" s="271">
        <v>2</v>
      </c>
    </row>
    <row r="198" spans="1:16" s="264" customFormat="1" ht="60" x14ac:dyDescent="0.2">
      <c r="A198" s="13">
        <v>63</v>
      </c>
      <c r="B198" s="267">
        <v>64</v>
      </c>
      <c r="C198" s="268" t="s">
        <v>2279</v>
      </c>
      <c r="D198" s="282" t="s">
        <v>2280</v>
      </c>
      <c r="E198" s="282" t="s">
        <v>720</v>
      </c>
      <c r="F198" s="282" t="s">
        <v>2281</v>
      </c>
      <c r="G198" s="282" t="s">
        <v>20</v>
      </c>
      <c r="H198" s="286" t="s">
        <v>2282</v>
      </c>
      <c r="I198" s="286" t="s">
        <v>2205</v>
      </c>
      <c r="J198" s="286" t="s">
        <v>2206</v>
      </c>
      <c r="K198" s="280">
        <v>24702</v>
      </c>
      <c r="L198" s="280">
        <v>22456</v>
      </c>
      <c r="M198" s="280">
        <v>9800</v>
      </c>
      <c r="N198" s="271">
        <f t="shared" si="4"/>
        <v>220068800</v>
      </c>
      <c r="O198" s="271" t="s">
        <v>3436</v>
      </c>
      <c r="P198" s="271">
        <v>2</v>
      </c>
    </row>
    <row r="199" spans="1:16" s="264" customFormat="1" ht="96" x14ac:dyDescent="0.2">
      <c r="A199" s="13">
        <v>64</v>
      </c>
      <c r="B199" s="267">
        <v>65</v>
      </c>
      <c r="C199" s="268" t="s">
        <v>2283</v>
      </c>
      <c r="D199" s="282" t="s">
        <v>2284</v>
      </c>
      <c r="E199" s="282" t="s">
        <v>720</v>
      </c>
      <c r="F199" s="282" t="s">
        <v>2285</v>
      </c>
      <c r="G199" s="282" t="s">
        <v>280</v>
      </c>
      <c r="H199" s="286" t="s">
        <v>2286</v>
      </c>
      <c r="I199" s="286" t="s">
        <v>2205</v>
      </c>
      <c r="J199" s="286" t="s">
        <v>2206</v>
      </c>
      <c r="K199" s="280">
        <v>153560</v>
      </c>
      <c r="L199" s="280">
        <v>153560</v>
      </c>
      <c r="M199" s="280">
        <v>2000</v>
      </c>
      <c r="N199" s="271">
        <f t="shared" ref="N199:N230" si="5">M199*L199</f>
        <v>307120000</v>
      </c>
      <c r="O199" s="271" t="s">
        <v>3436</v>
      </c>
      <c r="P199" s="271">
        <v>2</v>
      </c>
    </row>
    <row r="200" spans="1:16" s="264" customFormat="1" ht="36" x14ac:dyDescent="0.2">
      <c r="A200" s="13">
        <v>65</v>
      </c>
      <c r="B200" s="267">
        <v>66</v>
      </c>
      <c r="C200" s="282" t="s">
        <v>2287</v>
      </c>
      <c r="D200" s="282" t="s">
        <v>2288</v>
      </c>
      <c r="E200" s="282" t="s">
        <v>215</v>
      </c>
      <c r="F200" s="282" t="s">
        <v>19</v>
      </c>
      <c r="G200" s="282" t="s">
        <v>20</v>
      </c>
      <c r="H200" s="286" t="s">
        <v>2289</v>
      </c>
      <c r="I200" s="286" t="s">
        <v>2215</v>
      </c>
      <c r="J200" s="286" t="s">
        <v>1921</v>
      </c>
      <c r="K200" s="280">
        <v>1220115</v>
      </c>
      <c r="L200" s="280">
        <v>1220114</v>
      </c>
      <c r="M200" s="280">
        <v>500</v>
      </c>
      <c r="N200" s="271">
        <f t="shared" si="5"/>
        <v>610057000</v>
      </c>
      <c r="O200" s="271" t="s">
        <v>3436</v>
      </c>
      <c r="P200" s="271">
        <v>2</v>
      </c>
    </row>
    <row r="201" spans="1:16" s="264" customFormat="1" ht="48" x14ac:dyDescent="0.2">
      <c r="A201" s="13">
        <v>66</v>
      </c>
      <c r="B201" s="267">
        <v>72</v>
      </c>
      <c r="C201" s="288" t="s">
        <v>2290</v>
      </c>
      <c r="D201" s="282" t="s">
        <v>2292</v>
      </c>
      <c r="E201" s="282" t="s">
        <v>2291</v>
      </c>
      <c r="F201" s="282" t="s">
        <v>2293</v>
      </c>
      <c r="G201" s="282" t="s">
        <v>45</v>
      </c>
      <c r="H201" s="286" t="s">
        <v>2294</v>
      </c>
      <c r="I201" s="286" t="s">
        <v>2295</v>
      </c>
      <c r="J201" s="286" t="s">
        <v>494</v>
      </c>
      <c r="K201" s="280">
        <v>15015</v>
      </c>
      <c r="L201" s="280">
        <v>13514</v>
      </c>
      <c r="M201" s="280">
        <v>300</v>
      </c>
      <c r="N201" s="271">
        <f t="shared" si="5"/>
        <v>4054200</v>
      </c>
      <c r="O201" s="271" t="s">
        <v>3436</v>
      </c>
      <c r="P201" s="271">
        <v>2</v>
      </c>
    </row>
    <row r="202" spans="1:16" s="264" customFormat="1" ht="96" x14ac:dyDescent="0.2">
      <c r="A202" s="13">
        <v>67</v>
      </c>
      <c r="B202" s="267">
        <v>74</v>
      </c>
      <c r="C202" s="282" t="s">
        <v>2296</v>
      </c>
      <c r="D202" s="282" t="s">
        <v>2298</v>
      </c>
      <c r="E202" s="282" t="s">
        <v>2297</v>
      </c>
      <c r="F202" s="282" t="s">
        <v>44</v>
      </c>
      <c r="G202" s="282" t="s">
        <v>712</v>
      </c>
      <c r="H202" s="286" t="s">
        <v>2299</v>
      </c>
      <c r="I202" s="286" t="s">
        <v>2300</v>
      </c>
      <c r="J202" s="286" t="s">
        <v>2189</v>
      </c>
      <c r="K202" s="280">
        <v>6289150</v>
      </c>
      <c r="L202" s="280">
        <v>6289150</v>
      </c>
      <c r="M202" s="280">
        <v>20</v>
      </c>
      <c r="N202" s="271">
        <f t="shared" si="5"/>
        <v>125783000</v>
      </c>
      <c r="O202" s="271" t="s">
        <v>3436</v>
      </c>
      <c r="P202" s="271">
        <v>2</v>
      </c>
    </row>
    <row r="203" spans="1:16" s="264" customFormat="1" ht="108" x14ac:dyDescent="0.2">
      <c r="A203" s="13">
        <v>68</v>
      </c>
      <c r="B203" s="267">
        <v>75</v>
      </c>
      <c r="C203" s="268" t="s">
        <v>2301</v>
      </c>
      <c r="D203" s="282" t="s">
        <v>2302</v>
      </c>
      <c r="E203" s="282" t="s">
        <v>124</v>
      </c>
      <c r="F203" s="282" t="s">
        <v>2303</v>
      </c>
      <c r="G203" s="282" t="s">
        <v>20</v>
      </c>
      <c r="H203" s="286" t="s">
        <v>2304</v>
      </c>
      <c r="I203" s="286" t="s">
        <v>2173</v>
      </c>
      <c r="J203" s="286" t="s">
        <v>2174</v>
      </c>
      <c r="K203" s="280">
        <v>11316</v>
      </c>
      <c r="L203" s="280">
        <v>11315</v>
      </c>
      <c r="M203" s="280">
        <v>5000</v>
      </c>
      <c r="N203" s="271">
        <f t="shared" si="5"/>
        <v>56575000</v>
      </c>
      <c r="O203" s="271" t="s">
        <v>3436</v>
      </c>
      <c r="P203" s="271">
        <v>2</v>
      </c>
    </row>
    <row r="204" spans="1:16" s="264" customFormat="1" ht="36" x14ac:dyDescent="0.2">
      <c r="A204" s="13">
        <v>69</v>
      </c>
      <c r="B204" s="267">
        <v>76</v>
      </c>
      <c r="C204" s="290" t="s">
        <v>2305</v>
      </c>
      <c r="D204" s="282" t="s">
        <v>2307</v>
      </c>
      <c r="E204" s="282" t="s">
        <v>2306</v>
      </c>
      <c r="F204" s="282" t="s">
        <v>44</v>
      </c>
      <c r="G204" s="282" t="s">
        <v>280</v>
      </c>
      <c r="H204" s="286" t="s">
        <v>2308</v>
      </c>
      <c r="I204" s="286" t="s">
        <v>2309</v>
      </c>
      <c r="J204" s="286" t="s">
        <v>341</v>
      </c>
      <c r="K204" s="280">
        <v>483450</v>
      </c>
      <c r="L204" s="280">
        <v>483450</v>
      </c>
      <c r="M204" s="280">
        <v>100</v>
      </c>
      <c r="N204" s="271">
        <f t="shared" si="5"/>
        <v>48345000</v>
      </c>
      <c r="O204" s="271" t="s">
        <v>3436</v>
      </c>
      <c r="P204" s="271">
        <v>2</v>
      </c>
    </row>
    <row r="205" spans="1:16" s="264" customFormat="1" ht="36" x14ac:dyDescent="0.2">
      <c r="A205" s="13">
        <v>70</v>
      </c>
      <c r="B205" s="267">
        <v>77</v>
      </c>
      <c r="C205" s="272" t="s">
        <v>2310</v>
      </c>
      <c r="D205" s="282" t="s">
        <v>2312</v>
      </c>
      <c r="E205" s="282" t="s">
        <v>2311</v>
      </c>
      <c r="F205" s="282" t="s">
        <v>44</v>
      </c>
      <c r="G205" s="282" t="s">
        <v>712</v>
      </c>
      <c r="H205" s="286" t="s">
        <v>2313</v>
      </c>
      <c r="I205" s="286" t="s">
        <v>2233</v>
      </c>
      <c r="J205" s="286" t="s">
        <v>89</v>
      </c>
      <c r="K205" s="280">
        <v>4410000</v>
      </c>
      <c r="L205" s="280">
        <v>4410000</v>
      </c>
      <c r="M205" s="280">
        <v>20</v>
      </c>
      <c r="N205" s="271">
        <f t="shared" si="5"/>
        <v>88200000</v>
      </c>
      <c r="O205" s="271" t="s">
        <v>3436</v>
      </c>
      <c r="P205" s="271">
        <v>2</v>
      </c>
    </row>
    <row r="206" spans="1:16" s="264" customFormat="1" ht="48" x14ac:dyDescent="0.2">
      <c r="A206" s="13">
        <v>71</v>
      </c>
      <c r="B206" s="267">
        <v>78</v>
      </c>
      <c r="C206" s="268" t="s">
        <v>2314</v>
      </c>
      <c r="D206" s="282" t="s">
        <v>2315</v>
      </c>
      <c r="E206" s="282" t="s">
        <v>29</v>
      </c>
      <c r="F206" s="282" t="s">
        <v>109</v>
      </c>
      <c r="G206" s="282" t="s">
        <v>20</v>
      </c>
      <c r="H206" s="286" t="s">
        <v>2316</v>
      </c>
      <c r="I206" s="286" t="s">
        <v>2317</v>
      </c>
      <c r="J206" s="286" t="s">
        <v>762</v>
      </c>
      <c r="K206" s="280">
        <v>655112</v>
      </c>
      <c r="L206" s="280">
        <v>655112</v>
      </c>
      <c r="M206" s="280">
        <v>120</v>
      </c>
      <c r="N206" s="271">
        <f t="shared" si="5"/>
        <v>78613440</v>
      </c>
      <c r="O206" s="271" t="s">
        <v>3436</v>
      </c>
      <c r="P206" s="271">
        <v>2</v>
      </c>
    </row>
    <row r="207" spans="1:16" s="264" customFormat="1" ht="84" x14ac:dyDescent="0.2">
      <c r="A207" s="13">
        <v>72</v>
      </c>
      <c r="B207" s="267">
        <v>79</v>
      </c>
      <c r="C207" s="268" t="s">
        <v>2318</v>
      </c>
      <c r="D207" s="282" t="s">
        <v>2319</v>
      </c>
      <c r="E207" s="282" t="s">
        <v>168</v>
      </c>
      <c r="F207" s="282" t="s">
        <v>2320</v>
      </c>
      <c r="G207" s="282" t="s">
        <v>20</v>
      </c>
      <c r="H207" s="286" t="s">
        <v>2321</v>
      </c>
      <c r="I207" s="286" t="s">
        <v>645</v>
      </c>
      <c r="J207" s="286" t="s">
        <v>298</v>
      </c>
      <c r="K207" s="280">
        <v>2865</v>
      </c>
      <c r="L207" s="280">
        <v>2865</v>
      </c>
      <c r="M207" s="280">
        <v>10000</v>
      </c>
      <c r="N207" s="271">
        <f t="shared" si="5"/>
        <v>28650000</v>
      </c>
      <c r="O207" s="271" t="s">
        <v>3436</v>
      </c>
      <c r="P207" s="271">
        <v>2</v>
      </c>
    </row>
    <row r="208" spans="1:16" s="264" customFormat="1" ht="84" x14ac:dyDescent="0.2">
      <c r="A208" s="13">
        <v>73</v>
      </c>
      <c r="B208" s="267">
        <v>80</v>
      </c>
      <c r="C208" s="268" t="s">
        <v>2318</v>
      </c>
      <c r="D208" s="282" t="s">
        <v>2322</v>
      </c>
      <c r="E208" s="282" t="s">
        <v>831</v>
      </c>
      <c r="F208" s="282" t="s">
        <v>2323</v>
      </c>
      <c r="G208" s="282" t="s">
        <v>20</v>
      </c>
      <c r="H208" s="286" t="s">
        <v>2324</v>
      </c>
      <c r="I208" s="286" t="s">
        <v>645</v>
      </c>
      <c r="J208" s="286" t="s">
        <v>298</v>
      </c>
      <c r="K208" s="280">
        <v>5460</v>
      </c>
      <c r="L208" s="280">
        <v>5460</v>
      </c>
      <c r="M208" s="280">
        <v>3000</v>
      </c>
      <c r="N208" s="271">
        <f t="shared" si="5"/>
        <v>16380000</v>
      </c>
      <c r="O208" s="271" t="s">
        <v>3436</v>
      </c>
      <c r="P208" s="271">
        <v>2</v>
      </c>
    </row>
    <row r="209" spans="1:16" s="264" customFormat="1" ht="84" x14ac:dyDescent="0.2">
      <c r="A209" s="13">
        <v>74</v>
      </c>
      <c r="B209" s="267">
        <v>83</v>
      </c>
      <c r="C209" s="268" t="s">
        <v>2325</v>
      </c>
      <c r="D209" s="282" t="s">
        <v>2327</v>
      </c>
      <c r="E209" s="282" t="s">
        <v>2326</v>
      </c>
      <c r="F209" s="282" t="s">
        <v>2328</v>
      </c>
      <c r="G209" s="282" t="s">
        <v>712</v>
      </c>
      <c r="H209" s="286" t="s">
        <v>2329</v>
      </c>
      <c r="I209" s="286" t="s">
        <v>2330</v>
      </c>
      <c r="J209" s="286" t="s">
        <v>762</v>
      </c>
      <c r="K209" s="280">
        <v>2568297</v>
      </c>
      <c r="L209" s="280">
        <v>2568297</v>
      </c>
      <c r="M209" s="280">
        <v>200</v>
      </c>
      <c r="N209" s="271">
        <f t="shared" si="5"/>
        <v>513659400</v>
      </c>
      <c r="O209" s="271" t="s">
        <v>3436</v>
      </c>
      <c r="P209" s="271">
        <v>2</v>
      </c>
    </row>
    <row r="210" spans="1:16" s="281" customFormat="1" ht="48" x14ac:dyDescent="0.25">
      <c r="A210" s="13">
        <v>75</v>
      </c>
      <c r="B210" s="267">
        <v>85</v>
      </c>
      <c r="C210" s="268" t="s">
        <v>2331</v>
      </c>
      <c r="D210" s="282" t="s">
        <v>2332</v>
      </c>
      <c r="E210" s="282" t="s">
        <v>162</v>
      </c>
      <c r="F210" s="282" t="s">
        <v>109</v>
      </c>
      <c r="G210" s="282" t="s">
        <v>20</v>
      </c>
      <c r="H210" s="286" t="s">
        <v>2333</v>
      </c>
      <c r="I210" s="286" t="s">
        <v>2334</v>
      </c>
      <c r="J210" s="286" t="s">
        <v>89</v>
      </c>
      <c r="K210" s="280">
        <v>404250</v>
      </c>
      <c r="L210" s="280">
        <v>404250</v>
      </c>
      <c r="M210" s="280">
        <v>400</v>
      </c>
      <c r="N210" s="271">
        <f t="shared" si="5"/>
        <v>161700000</v>
      </c>
      <c r="O210" s="271" t="s">
        <v>3436</v>
      </c>
      <c r="P210" s="271">
        <v>2</v>
      </c>
    </row>
    <row r="211" spans="1:16" s="281" customFormat="1" ht="72" x14ac:dyDescent="0.25">
      <c r="A211" s="13">
        <v>76</v>
      </c>
      <c r="B211" s="267">
        <v>87</v>
      </c>
      <c r="C211" s="288" t="s">
        <v>928</v>
      </c>
      <c r="D211" s="282" t="s">
        <v>2335</v>
      </c>
      <c r="E211" s="282" t="s">
        <v>930</v>
      </c>
      <c r="F211" s="282" t="s">
        <v>2336</v>
      </c>
      <c r="G211" s="282" t="s">
        <v>20</v>
      </c>
      <c r="H211" s="286" t="s">
        <v>2337</v>
      </c>
      <c r="I211" s="286" t="s">
        <v>645</v>
      </c>
      <c r="J211" s="286" t="s">
        <v>298</v>
      </c>
      <c r="K211" s="280">
        <v>3266</v>
      </c>
      <c r="L211" s="280">
        <v>3265</v>
      </c>
      <c r="M211" s="280">
        <v>5000</v>
      </c>
      <c r="N211" s="271">
        <f t="shared" si="5"/>
        <v>16325000</v>
      </c>
      <c r="O211" s="271" t="s">
        <v>3436</v>
      </c>
      <c r="P211" s="271">
        <v>2</v>
      </c>
    </row>
    <row r="212" spans="1:16" s="281" customFormat="1" ht="48" x14ac:dyDescent="0.25">
      <c r="A212" s="13">
        <v>77</v>
      </c>
      <c r="B212" s="267">
        <v>94</v>
      </c>
      <c r="C212" s="268" t="s">
        <v>2338</v>
      </c>
      <c r="D212" s="282" t="s">
        <v>2340</v>
      </c>
      <c r="E212" s="282" t="s">
        <v>2339</v>
      </c>
      <c r="F212" s="282" t="s">
        <v>44</v>
      </c>
      <c r="G212" s="282" t="s">
        <v>71</v>
      </c>
      <c r="H212" s="286" t="s">
        <v>2341</v>
      </c>
      <c r="I212" s="286" t="s">
        <v>2309</v>
      </c>
      <c r="J212" s="286" t="s">
        <v>341</v>
      </c>
      <c r="K212" s="280">
        <v>245690</v>
      </c>
      <c r="L212" s="280">
        <v>245690</v>
      </c>
      <c r="M212" s="280">
        <v>3000</v>
      </c>
      <c r="N212" s="271">
        <f t="shared" si="5"/>
        <v>737070000</v>
      </c>
      <c r="O212" s="271" t="s">
        <v>3436</v>
      </c>
      <c r="P212" s="271">
        <v>2</v>
      </c>
    </row>
    <row r="213" spans="1:16" s="281" customFormat="1" ht="72" x14ac:dyDescent="0.25">
      <c r="A213" s="13">
        <v>78</v>
      </c>
      <c r="B213" s="267">
        <v>95</v>
      </c>
      <c r="C213" s="268" t="s">
        <v>2342</v>
      </c>
      <c r="D213" s="282" t="s">
        <v>2344</v>
      </c>
      <c r="E213" s="282" t="s">
        <v>2343</v>
      </c>
      <c r="F213" s="282" t="s">
        <v>2345</v>
      </c>
      <c r="G213" s="282" t="s">
        <v>71</v>
      </c>
      <c r="H213" s="286" t="s">
        <v>2346</v>
      </c>
      <c r="I213" s="286" t="s">
        <v>2233</v>
      </c>
      <c r="J213" s="286" t="s">
        <v>89</v>
      </c>
      <c r="K213" s="280">
        <v>485100</v>
      </c>
      <c r="L213" s="280">
        <v>420000</v>
      </c>
      <c r="M213" s="280">
        <v>5500</v>
      </c>
      <c r="N213" s="271">
        <f t="shared" si="5"/>
        <v>2310000000</v>
      </c>
      <c r="O213" s="271" t="s">
        <v>3436</v>
      </c>
      <c r="P213" s="271">
        <v>2</v>
      </c>
    </row>
    <row r="214" spans="1:16" s="291" customFormat="1" ht="48" x14ac:dyDescent="0.25">
      <c r="A214" s="13">
        <v>79</v>
      </c>
      <c r="B214" s="267">
        <v>99</v>
      </c>
      <c r="C214" s="268" t="s">
        <v>1046</v>
      </c>
      <c r="D214" s="282" t="s">
        <v>2347</v>
      </c>
      <c r="E214" s="282" t="s">
        <v>577</v>
      </c>
      <c r="F214" s="282" t="s">
        <v>109</v>
      </c>
      <c r="G214" s="282" t="s">
        <v>20</v>
      </c>
      <c r="H214" s="286" t="s">
        <v>2348</v>
      </c>
      <c r="I214" s="286" t="s">
        <v>645</v>
      </c>
      <c r="J214" s="286" t="s">
        <v>298</v>
      </c>
      <c r="K214" s="280">
        <v>11102</v>
      </c>
      <c r="L214" s="280">
        <v>11101</v>
      </c>
      <c r="M214" s="280">
        <v>5000</v>
      </c>
      <c r="N214" s="271">
        <f t="shared" si="5"/>
        <v>55505000</v>
      </c>
      <c r="O214" s="271" t="s">
        <v>3436</v>
      </c>
      <c r="P214" s="271">
        <v>2</v>
      </c>
    </row>
    <row r="215" spans="1:16" s="266" customFormat="1" ht="48" x14ac:dyDescent="0.25">
      <c r="A215" s="13">
        <v>80</v>
      </c>
      <c r="B215" s="267">
        <v>100</v>
      </c>
      <c r="C215" s="268" t="s">
        <v>1046</v>
      </c>
      <c r="D215" s="282" t="s">
        <v>2347</v>
      </c>
      <c r="E215" s="282" t="s">
        <v>2349</v>
      </c>
      <c r="F215" s="282" t="s">
        <v>109</v>
      </c>
      <c r="G215" s="282" t="s">
        <v>20</v>
      </c>
      <c r="H215" s="286" t="s">
        <v>2350</v>
      </c>
      <c r="I215" s="286" t="s">
        <v>645</v>
      </c>
      <c r="J215" s="286" t="s">
        <v>298</v>
      </c>
      <c r="K215" s="280">
        <v>11102</v>
      </c>
      <c r="L215" s="280">
        <v>11101</v>
      </c>
      <c r="M215" s="280">
        <v>5000</v>
      </c>
      <c r="N215" s="271">
        <f t="shared" si="5"/>
        <v>55505000</v>
      </c>
      <c r="O215" s="271" t="s">
        <v>3436</v>
      </c>
      <c r="P215" s="271">
        <v>2</v>
      </c>
    </row>
    <row r="216" spans="1:16" s="264" customFormat="1" ht="48" x14ac:dyDescent="0.2">
      <c r="A216" s="13">
        <v>81</v>
      </c>
      <c r="B216" s="267">
        <v>102</v>
      </c>
      <c r="C216" s="268" t="s">
        <v>2351</v>
      </c>
      <c r="D216" s="282" t="s">
        <v>2353</v>
      </c>
      <c r="E216" s="282" t="s">
        <v>2352</v>
      </c>
      <c r="F216" s="282" t="s">
        <v>109</v>
      </c>
      <c r="G216" s="282" t="s">
        <v>20</v>
      </c>
      <c r="H216" s="286" t="s">
        <v>2354</v>
      </c>
      <c r="I216" s="286" t="s">
        <v>2355</v>
      </c>
      <c r="J216" s="286" t="s">
        <v>2356</v>
      </c>
      <c r="K216" s="280">
        <v>22084</v>
      </c>
      <c r="L216" s="280">
        <v>17975</v>
      </c>
      <c r="M216" s="280">
        <v>5000</v>
      </c>
      <c r="N216" s="271">
        <f t="shared" si="5"/>
        <v>89875000</v>
      </c>
      <c r="O216" s="271" t="s">
        <v>3436</v>
      </c>
      <c r="P216" s="271">
        <v>2</v>
      </c>
    </row>
    <row r="217" spans="1:16" s="264" customFormat="1" ht="132" x14ac:dyDescent="0.2">
      <c r="A217" s="13">
        <v>82</v>
      </c>
      <c r="B217" s="267">
        <v>106</v>
      </c>
      <c r="C217" s="268" t="s">
        <v>2357</v>
      </c>
      <c r="D217" s="282" t="s">
        <v>2359</v>
      </c>
      <c r="E217" s="282" t="s">
        <v>2358</v>
      </c>
      <c r="F217" s="282" t="s">
        <v>19</v>
      </c>
      <c r="G217" s="282" t="s">
        <v>20</v>
      </c>
      <c r="H217" s="286" t="s">
        <v>2360</v>
      </c>
      <c r="I217" s="286" t="s">
        <v>2361</v>
      </c>
      <c r="J217" s="286" t="s">
        <v>887</v>
      </c>
      <c r="K217" s="280">
        <v>4620</v>
      </c>
      <c r="L217" s="280">
        <v>4620</v>
      </c>
      <c r="M217" s="280">
        <v>10000</v>
      </c>
      <c r="N217" s="271">
        <f t="shared" si="5"/>
        <v>46200000</v>
      </c>
      <c r="O217" s="271" t="s">
        <v>3436</v>
      </c>
      <c r="P217" s="271">
        <v>2</v>
      </c>
    </row>
    <row r="218" spans="1:16" s="264" customFormat="1" ht="48" x14ac:dyDescent="0.2">
      <c r="A218" s="13">
        <v>83</v>
      </c>
      <c r="B218" s="267">
        <v>107</v>
      </c>
      <c r="C218" s="268" t="s">
        <v>2362</v>
      </c>
      <c r="D218" s="282" t="s">
        <v>2364</v>
      </c>
      <c r="E218" s="282" t="s">
        <v>2363</v>
      </c>
      <c r="F218" s="282" t="s">
        <v>109</v>
      </c>
      <c r="G218" s="282" t="s">
        <v>20</v>
      </c>
      <c r="H218" s="286" t="s">
        <v>2365</v>
      </c>
      <c r="I218" s="286" t="s">
        <v>1223</v>
      </c>
      <c r="J218" s="286" t="s">
        <v>298</v>
      </c>
      <c r="K218" s="280">
        <v>4184</v>
      </c>
      <c r="L218" s="280">
        <v>4183</v>
      </c>
      <c r="M218" s="280">
        <v>10000</v>
      </c>
      <c r="N218" s="271">
        <f t="shared" si="5"/>
        <v>41830000</v>
      </c>
      <c r="O218" s="271" t="s">
        <v>3436</v>
      </c>
      <c r="P218" s="271">
        <v>2</v>
      </c>
    </row>
    <row r="219" spans="1:16" s="264" customFormat="1" ht="48" x14ac:dyDescent="0.2">
      <c r="A219" s="13">
        <v>84</v>
      </c>
      <c r="B219" s="267">
        <v>108</v>
      </c>
      <c r="C219" s="268" t="s">
        <v>2362</v>
      </c>
      <c r="D219" s="282" t="s">
        <v>2367</v>
      </c>
      <c r="E219" s="282" t="s">
        <v>2366</v>
      </c>
      <c r="F219" s="282" t="s">
        <v>109</v>
      </c>
      <c r="G219" s="282" t="s">
        <v>20</v>
      </c>
      <c r="H219" s="286" t="s">
        <v>2368</v>
      </c>
      <c r="I219" s="286" t="s">
        <v>1223</v>
      </c>
      <c r="J219" s="286" t="s">
        <v>298</v>
      </c>
      <c r="K219" s="280">
        <v>4324</v>
      </c>
      <c r="L219" s="280">
        <v>4323</v>
      </c>
      <c r="M219" s="280">
        <v>10000</v>
      </c>
      <c r="N219" s="271">
        <f t="shared" si="5"/>
        <v>43230000</v>
      </c>
      <c r="O219" s="271" t="s">
        <v>3436</v>
      </c>
      <c r="P219" s="271">
        <v>2</v>
      </c>
    </row>
    <row r="220" spans="1:16" s="264" customFormat="1" ht="72" x14ac:dyDescent="0.2">
      <c r="A220" s="13">
        <v>85</v>
      </c>
      <c r="B220" s="267">
        <v>110</v>
      </c>
      <c r="C220" s="268" t="s">
        <v>2369</v>
      </c>
      <c r="D220" s="282" t="s">
        <v>2370</v>
      </c>
      <c r="E220" s="282" t="s">
        <v>2221</v>
      </c>
      <c r="F220" s="282" t="s">
        <v>2275</v>
      </c>
      <c r="G220" s="282" t="s">
        <v>280</v>
      </c>
      <c r="H220" s="286" t="s">
        <v>2371</v>
      </c>
      <c r="I220" s="286" t="s">
        <v>2372</v>
      </c>
      <c r="J220" s="286" t="s">
        <v>159</v>
      </c>
      <c r="K220" s="280">
        <v>75710</v>
      </c>
      <c r="L220" s="280">
        <v>75710</v>
      </c>
      <c r="M220" s="280">
        <v>300</v>
      </c>
      <c r="N220" s="271">
        <f t="shared" si="5"/>
        <v>22713000</v>
      </c>
      <c r="O220" s="271" t="s">
        <v>3436</v>
      </c>
      <c r="P220" s="271">
        <v>2</v>
      </c>
    </row>
    <row r="221" spans="1:16" s="264" customFormat="1" ht="72" x14ac:dyDescent="0.2">
      <c r="A221" s="13">
        <v>86</v>
      </c>
      <c r="B221" s="267">
        <v>111</v>
      </c>
      <c r="C221" s="268" t="s">
        <v>2369</v>
      </c>
      <c r="D221" s="282" t="s">
        <v>2370</v>
      </c>
      <c r="E221" s="282" t="s">
        <v>39</v>
      </c>
      <c r="F221" s="282" t="s">
        <v>2275</v>
      </c>
      <c r="G221" s="282" t="s">
        <v>280</v>
      </c>
      <c r="H221" s="286" t="s">
        <v>2373</v>
      </c>
      <c r="I221" s="286" t="s">
        <v>2374</v>
      </c>
      <c r="J221" s="286" t="s">
        <v>2375</v>
      </c>
      <c r="K221" s="280">
        <v>207580</v>
      </c>
      <c r="L221" s="280">
        <v>207580</v>
      </c>
      <c r="M221" s="280">
        <v>400</v>
      </c>
      <c r="N221" s="271">
        <f t="shared" si="5"/>
        <v>83032000</v>
      </c>
      <c r="O221" s="271" t="s">
        <v>3436</v>
      </c>
      <c r="P221" s="271">
        <v>2</v>
      </c>
    </row>
    <row r="222" spans="1:16" s="264" customFormat="1" ht="132" x14ac:dyDescent="0.2">
      <c r="A222" s="13">
        <v>87</v>
      </c>
      <c r="B222" s="267">
        <v>112</v>
      </c>
      <c r="C222" s="268" t="s">
        <v>2376</v>
      </c>
      <c r="D222" s="282" t="s">
        <v>2378</v>
      </c>
      <c r="E222" s="282" t="s">
        <v>2377</v>
      </c>
      <c r="F222" s="282" t="s">
        <v>2379</v>
      </c>
      <c r="G222" s="282" t="s">
        <v>20</v>
      </c>
      <c r="H222" s="286" t="s">
        <v>2380</v>
      </c>
      <c r="I222" s="286" t="s">
        <v>2205</v>
      </c>
      <c r="J222" s="286" t="s">
        <v>2206</v>
      </c>
      <c r="K222" s="280">
        <v>5082</v>
      </c>
      <c r="L222" s="280">
        <v>4620</v>
      </c>
      <c r="M222" s="280">
        <v>10000</v>
      </c>
      <c r="N222" s="271">
        <f t="shared" si="5"/>
        <v>46200000</v>
      </c>
      <c r="O222" s="271" t="s">
        <v>3436</v>
      </c>
      <c r="P222" s="271">
        <v>2</v>
      </c>
    </row>
    <row r="223" spans="1:16" s="264" customFormat="1" ht="132" x14ac:dyDescent="0.2">
      <c r="A223" s="13">
        <v>88</v>
      </c>
      <c r="B223" s="267">
        <v>113</v>
      </c>
      <c r="C223" s="268" t="s">
        <v>2376</v>
      </c>
      <c r="D223" s="282" t="s">
        <v>2382</v>
      </c>
      <c r="E223" s="282" t="s">
        <v>2381</v>
      </c>
      <c r="F223" s="282" t="s">
        <v>2379</v>
      </c>
      <c r="G223" s="282" t="s">
        <v>20</v>
      </c>
      <c r="H223" s="286" t="s">
        <v>2383</v>
      </c>
      <c r="I223" s="286" t="s">
        <v>2205</v>
      </c>
      <c r="J223" s="286" t="s">
        <v>2206</v>
      </c>
      <c r="K223" s="280">
        <v>6357</v>
      </c>
      <c r="L223" s="280">
        <v>5779</v>
      </c>
      <c r="M223" s="280">
        <v>2000</v>
      </c>
      <c r="N223" s="271">
        <f t="shared" si="5"/>
        <v>11558000</v>
      </c>
      <c r="O223" s="271" t="s">
        <v>3436</v>
      </c>
      <c r="P223" s="271">
        <v>2</v>
      </c>
    </row>
    <row r="224" spans="1:16" s="264" customFormat="1" ht="36" x14ac:dyDescent="0.2">
      <c r="A224" s="13">
        <v>89</v>
      </c>
      <c r="B224" s="267">
        <v>116</v>
      </c>
      <c r="C224" s="268" t="s">
        <v>1289</v>
      </c>
      <c r="D224" s="282" t="s">
        <v>2385</v>
      </c>
      <c r="E224" s="282" t="s">
        <v>2384</v>
      </c>
      <c r="F224" s="282" t="s">
        <v>345</v>
      </c>
      <c r="G224" s="282" t="s">
        <v>280</v>
      </c>
      <c r="H224" s="286" t="s">
        <v>2386</v>
      </c>
      <c r="I224" s="286" t="s">
        <v>2199</v>
      </c>
      <c r="J224" s="286" t="s">
        <v>159</v>
      </c>
      <c r="K224" s="280">
        <v>90000</v>
      </c>
      <c r="L224" s="280">
        <v>89999</v>
      </c>
      <c r="M224" s="280">
        <v>500</v>
      </c>
      <c r="N224" s="271">
        <f t="shared" si="5"/>
        <v>44999500</v>
      </c>
      <c r="O224" s="271" t="s">
        <v>3436</v>
      </c>
      <c r="P224" s="271">
        <v>2</v>
      </c>
    </row>
    <row r="225" spans="1:16" s="264" customFormat="1" ht="48" x14ac:dyDescent="0.2">
      <c r="A225" s="13">
        <v>90</v>
      </c>
      <c r="B225" s="267">
        <v>117</v>
      </c>
      <c r="C225" s="268" t="s">
        <v>1289</v>
      </c>
      <c r="D225" s="282" t="s">
        <v>2387</v>
      </c>
      <c r="E225" s="282" t="s">
        <v>1296</v>
      </c>
      <c r="F225" s="282" t="s">
        <v>109</v>
      </c>
      <c r="G225" s="282" t="s">
        <v>20</v>
      </c>
      <c r="H225" s="286" t="s">
        <v>2388</v>
      </c>
      <c r="I225" s="286" t="s">
        <v>2233</v>
      </c>
      <c r="J225" s="286" t="s">
        <v>89</v>
      </c>
      <c r="K225" s="280">
        <v>57761</v>
      </c>
      <c r="L225" s="280">
        <v>52500</v>
      </c>
      <c r="M225" s="280">
        <v>2000</v>
      </c>
      <c r="N225" s="271">
        <f t="shared" si="5"/>
        <v>105000000</v>
      </c>
      <c r="O225" s="271" t="s">
        <v>3436</v>
      </c>
      <c r="P225" s="271">
        <v>2</v>
      </c>
    </row>
    <row r="226" spans="1:16" s="264" customFormat="1" ht="36" x14ac:dyDescent="0.2">
      <c r="A226" s="13">
        <v>91</v>
      </c>
      <c r="B226" s="267">
        <v>118</v>
      </c>
      <c r="C226" s="268" t="s">
        <v>1289</v>
      </c>
      <c r="D226" s="282" t="s">
        <v>2387</v>
      </c>
      <c r="E226" s="282" t="s">
        <v>2389</v>
      </c>
      <c r="F226" s="282" t="s">
        <v>1502</v>
      </c>
      <c r="G226" s="282" t="s">
        <v>71</v>
      </c>
      <c r="H226" s="286" t="s">
        <v>2390</v>
      </c>
      <c r="I226" s="286" t="s">
        <v>2233</v>
      </c>
      <c r="J226" s="286" t="s">
        <v>89</v>
      </c>
      <c r="K226" s="280">
        <v>367500</v>
      </c>
      <c r="L226" s="280">
        <v>367500</v>
      </c>
      <c r="M226" s="280">
        <v>3000</v>
      </c>
      <c r="N226" s="271">
        <f t="shared" si="5"/>
        <v>1102500000</v>
      </c>
      <c r="O226" s="271" t="s">
        <v>3436</v>
      </c>
      <c r="P226" s="271">
        <v>2</v>
      </c>
    </row>
    <row r="227" spans="1:16" s="264" customFormat="1" ht="36" x14ac:dyDescent="0.2">
      <c r="A227" s="13">
        <v>92</v>
      </c>
      <c r="B227" s="267">
        <v>123</v>
      </c>
      <c r="C227" s="268" t="s">
        <v>2391</v>
      </c>
      <c r="D227" s="282" t="s">
        <v>2392</v>
      </c>
      <c r="E227" s="282" t="s">
        <v>577</v>
      </c>
      <c r="F227" s="282" t="s">
        <v>19</v>
      </c>
      <c r="G227" s="282" t="s">
        <v>20</v>
      </c>
      <c r="H227" s="286" t="s">
        <v>2393</v>
      </c>
      <c r="I227" s="286" t="s">
        <v>2394</v>
      </c>
      <c r="J227" s="286" t="s">
        <v>89</v>
      </c>
      <c r="K227" s="280">
        <v>8000</v>
      </c>
      <c r="L227" s="280">
        <v>8000</v>
      </c>
      <c r="M227" s="280">
        <v>2000</v>
      </c>
      <c r="N227" s="271">
        <f t="shared" si="5"/>
        <v>16000000</v>
      </c>
      <c r="O227" s="271" t="s">
        <v>3436</v>
      </c>
      <c r="P227" s="271">
        <v>2</v>
      </c>
    </row>
    <row r="228" spans="1:16" s="264" customFormat="1" ht="48" x14ac:dyDescent="0.2">
      <c r="A228" s="13">
        <v>93</v>
      </c>
      <c r="B228" s="267">
        <v>125</v>
      </c>
      <c r="C228" s="268" t="s">
        <v>2395</v>
      </c>
      <c r="D228" s="282" t="s">
        <v>2396</v>
      </c>
      <c r="E228" s="282" t="s">
        <v>168</v>
      </c>
      <c r="F228" s="282" t="s">
        <v>1221</v>
      </c>
      <c r="G228" s="282" t="s">
        <v>20</v>
      </c>
      <c r="H228" s="286" t="s">
        <v>2397</v>
      </c>
      <c r="I228" s="286" t="s">
        <v>2233</v>
      </c>
      <c r="J228" s="286" t="s">
        <v>89</v>
      </c>
      <c r="K228" s="280">
        <v>9454</v>
      </c>
      <c r="L228" s="280">
        <v>9454</v>
      </c>
      <c r="M228" s="280">
        <v>2100</v>
      </c>
      <c r="N228" s="271">
        <f t="shared" si="5"/>
        <v>19853400</v>
      </c>
      <c r="O228" s="271" t="s">
        <v>3436</v>
      </c>
      <c r="P228" s="271">
        <v>2</v>
      </c>
    </row>
    <row r="229" spans="1:16" s="264" customFormat="1" ht="48" x14ac:dyDescent="0.2">
      <c r="A229" s="13">
        <v>94</v>
      </c>
      <c r="B229" s="267">
        <v>126</v>
      </c>
      <c r="C229" s="268" t="s">
        <v>1426</v>
      </c>
      <c r="D229" s="282" t="s">
        <v>2398</v>
      </c>
      <c r="E229" s="282" t="s">
        <v>168</v>
      </c>
      <c r="F229" s="282" t="s">
        <v>109</v>
      </c>
      <c r="G229" s="282" t="s">
        <v>20</v>
      </c>
      <c r="H229" s="286" t="s">
        <v>2399</v>
      </c>
      <c r="I229" s="286" t="s">
        <v>2233</v>
      </c>
      <c r="J229" s="286" t="s">
        <v>89</v>
      </c>
      <c r="K229" s="280">
        <v>16654</v>
      </c>
      <c r="L229" s="280">
        <v>16653</v>
      </c>
      <c r="M229" s="280">
        <v>1500</v>
      </c>
      <c r="N229" s="271">
        <f t="shared" si="5"/>
        <v>24979500</v>
      </c>
      <c r="O229" s="271" t="s">
        <v>3436</v>
      </c>
      <c r="P229" s="271">
        <v>2</v>
      </c>
    </row>
    <row r="230" spans="1:16" s="287" customFormat="1" ht="36" x14ac:dyDescent="0.25">
      <c r="A230" s="13">
        <v>95</v>
      </c>
      <c r="B230" s="267">
        <v>128</v>
      </c>
      <c r="C230" s="268" t="s">
        <v>2400</v>
      </c>
      <c r="D230" s="282" t="s">
        <v>2402</v>
      </c>
      <c r="E230" s="282" t="s">
        <v>2401</v>
      </c>
      <c r="F230" s="282" t="s">
        <v>44</v>
      </c>
      <c r="G230" s="282" t="s">
        <v>45</v>
      </c>
      <c r="H230" s="286" t="s">
        <v>2403</v>
      </c>
      <c r="I230" s="286" t="s">
        <v>2215</v>
      </c>
      <c r="J230" s="286" t="s">
        <v>1921</v>
      </c>
      <c r="K230" s="280">
        <v>241526</v>
      </c>
      <c r="L230" s="280">
        <v>241525</v>
      </c>
      <c r="M230" s="280">
        <v>500</v>
      </c>
      <c r="N230" s="271">
        <f t="shared" si="5"/>
        <v>120762500</v>
      </c>
      <c r="O230" s="271" t="s">
        <v>3436</v>
      </c>
      <c r="P230" s="271">
        <v>2</v>
      </c>
    </row>
    <row r="231" spans="1:16" s="264" customFormat="1" ht="48" x14ac:dyDescent="0.2">
      <c r="A231" s="13">
        <v>96</v>
      </c>
      <c r="B231" s="267">
        <v>130</v>
      </c>
      <c r="C231" s="268" t="s">
        <v>2404</v>
      </c>
      <c r="D231" s="282" t="s">
        <v>2406</v>
      </c>
      <c r="E231" s="282" t="s">
        <v>2405</v>
      </c>
      <c r="F231" s="282" t="s">
        <v>345</v>
      </c>
      <c r="G231" s="282" t="s">
        <v>71</v>
      </c>
      <c r="H231" s="286" t="s">
        <v>2407</v>
      </c>
      <c r="I231" s="286" t="s">
        <v>2199</v>
      </c>
      <c r="J231" s="286" t="s">
        <v>159</v>
      </c>
      <c r="K231" s="280">
        <v>131100</v>
      </c>
      <c r="L231" s="280">
        <v>131100</v>
      </c>
      <c r="M231" s="280">
        <v>50</v>
      </c>
      <c r="N231" s="271">
        <f t="shared" ref="N231:N253" si="6">M231*L231</f>
        <v>6555000</v>
      </c>
      <c r="O231" s="271" t="s">
        <v>3436</v>
      </c>
      <c r="P231" s="271">
        <v>2</v>
      </c>
    </row>
    <row r="232" spans="1:16" s="264" customFormat="1" ht="48" x14ac:dyDescent="0.2">
      <c r="A232" s="13">
        <v>97</v>
      </c>
      <c r="B232" s="267">
        <v>134</v>
      </c>
      <c r="C232" s="268" t="s">
        <v>2408</v>
      </c>
      <c r="D232" s="282" t="s">
        <v>2409</v>
      </c>
      <c r="E232" s="282" t="s">
        <v>260</v>
      </c>
      <c r="F232" s="282" t="s">
        <v>109</v>
      </c>
      <c r="G232" s="282" t="s">
        <v>20</v>
      </c>
      <c r="H232" s="286" t="s">
        <v>2410</v>
      </c>
      <c r="I232" s="286" t="s">
        <v>645</v>
      </c>
      <c r="J232" s="286" t="s">
        <v>298</v>
      </c>
      <c r="K232" s="280">
        <v>7960</v>
      </c>
      <c r="L232" s="280">
        <v>7960</v>
      </c>
      <c r="M232" s="280">
        <v>10000</v>
      </c>
      <c r="N232" s="271">
        <f t="shared" si="6"/>
        <v>79600000</v>
      </c>
      <c r="O232" s="271" t="s">
        <v>3436</v>
      </c>
      <c r="P232" s="271">
        <v>2</v>
      </c>
    </row>
    <row r="233" spans="1:16" s="264" customFormat="1" ht="48" x14ac:dyDescent="0.2">
      <c r="A233" s="13">
        <v>98</v>
      </c>
      <c r="B233" s="267">
        <v>135</v>
      </c>
      <c r="C233" s="268" t="s">
        <v>2408</v>
      </c>
      <c r="D233" s="282" t="s">
        <v>2412</v>
      </c>
      <c r="E233" s="282" t="s">
        <v>2411</v>
      </c>
      <c r="F233" s="282" t="s">
        <v>109</v>
      </c>
      <c r="G233" s="282" t="s">
        <v>20</v>
      </c>
      <c r="H233" s="286" t="s">
        <v>2413</v>
      </c>
      <c r="I233" s="286" t="s">
        <v>645</v>
      </c>
      <c r="J233" s="286" t="s">
        <v>298</v>
      </c>
      <c r="K233" s="280">
        <v>5650</v>
      </c>
      <c r="L233" s="280">
        <v>5650</v>
      </c>
      <c r="M233" s="280">
        <v>30000</v>
      </c>
      <c r="N233" s="271">
        <f t="shared" si="6"/>
        <v>169500000</v>
      </c>
      <c r="O233" s="271" t="s">
        <v>3436</v>
      </c>
      <c r="P233" s="271">
        <v>2</v>
      </c>
    </row>
    <row r="234" spans="1:16" s="264" customFormat="1" ht="48" x14ac:dyDescent="0.2">
      <c r="A234" s="13">
        <v>99</v>
      </c>
      <c r="B234" s="267">
        <v>139</v>
      </c>
      <c r="C234" s="268" t="s">
        <v>1617</v>
      </c>
      <c r="D234" s="282" t="s">
        <v>2415</v>
      </c>
      <c r="E234" s="282" t="s">
        <v>2414</v>
      </c>
      <c r="F234" s="282" t="s">
        <v>82</v>
      </c>
      <c r="G234" s="282" t="s">
        <v>45</v>
      </c>
      <c r="H234" s="286" t="s">
        <v>2416</v>
      </c>
      <c r="I234" s="286" t="s">
        <v>2417</v>
      </c>
      <c r="J234" s="286" t="s">
        <v>253</v>
      </c>
      <c r="K234" s="280">
        <v>31525</v>
      </c>
      <c r="L234" s="280">
        <v>31525</v>
      </c>
      <c r="M234" s="280">
        <v>1200</v>
      </c>
      <c r="N234" s="271">
        <f t="shared" si="6"/>
        <v>37830000</v>
      </c>
      <c r="O234" s="271" t="s">
        <v>3436</v>
      </c>
      <c r="P234" s="271">
        <v>2</v>
      </c>
    </row>
    <row r="235" spans="1:16" s="264" customFormat="1" ht="48" x14ac:dyDescent="0.2">
      <c r="A235" s="13">
        <v>100</v>
      </c>
      <c r="B235" s="267">
        <v>140</v>
      </c>
      <c r="C235" s="268" t="s">
        <v>1617</v>
      </c>
      <c r="D235" s="282" t="s">
        <v>2418</v>
      </c>
      <c r="E235" s="282" t="s">
        <v>63</v>
      </c>
      <c r="F235" s="282" t="s">
        <v>109</v>
      </c>
      <c r="G235" s="282" t="s">
        <v>20</v>
      </c>
      <c r="H235" s="286" t="s">
        <v>2419</v>
      </c>
      <c r="I235" s="286" t="s">
        <v>2420</v>
      </c>
      <c r="J235" s="286" t="s">
        <v>2375</v>
      </c>
      <c r="K235" s="280">
        <v>3853</v>
      </c>
      <c r="L235" s="280">
        <v>3518</v>
      </c>
      <c r="M235" s="280">
        <v>9000</v>
      </c>
      <c r="N235" s="271">
        <f t="shared" si="6"/>
        <v>31662000</v>
      </c>
      <c r="O235" s="271" t="s">
        <v>3436</v>
      </c>
      <c r="P235" s="271">
        <v>2</v>
      </c>
    </row>
    <row r="236" spans="1:16" s="264" customFormat="1" ht="36" x14ac:dyDescent="0.2">
      <c r="A236" s="13">
        <v>101</v>
      </c>
      <c r="B236" s="267">
        <v>146</v>
      </c>
      <c r="C236" s="292" t="s">
        <v>2421</v>
      </c>
      <c r="D236" s="282" t="s">
        <v>2423</v>
      </c>
      <c r="E236" s="282" t="s">
        <v>2422</v>
      </c>
      <c r="F236" s="282" t="s">
        <v>44</v>
      </c>
      <c r="G236" s="282" t="s">
        <v>280</v>
      </c>
      <c r="H236" s="286" t="s">
        <v>2424</v>
      </c>
      <c r="I236" s="286" t="s">
        <v>2215</v>
      </c>
      <c r="J236" s="286" t="s">
        <v>1921</v>
      </c>
      <c r="K236" s="280">
        <v>14210922</v>
      </c>
      <c r="L236" s="280">
        <v>13125022</v>
      </c>
      <c r="M236" s="280">
        <v>5</v>
      </c>
      <c r="N236" s="271">
        <f t="shared" si="6"/>
        <v>65625110</v>
      </c>
      <c r="O236" s="271" t="s">
        <v>3436</v>
      </c>
      <c r="P236" s="271">
        <v>2</v>
      </c>
    </row>
    <row r="237" spans="1:16" s="264" customFormat="1" ht="48" x14ac:dyDescent="0.2">
      <c r="A237" s="13">
        <v>102</v>
      </c>
      <c r="B237" s="267">
        <v>149</v>
      </c>
      <c r="C237" s="288" t="s">
        <v>2425</v>
      </c>
      <c r="D237" s="282" t="s">
        <v>2426</v>
      </c>
      <c r="E237" s="282" t="s">
        <v>215</v>
      </c>
      <c r="F237" s="282" t="s">
        <v>109</v>
      </c>
      <c r="G237" s="282" t="s">
        <v>20</v>
      </c>
      <c r="H237" s="286" t="s">
        <v>2427</v>
      </c>
      <c r="I237" s="286" t="s">
        <v>2233</v>
      </c>
      <c r="J237" s="286" t="s">
        <v>89</v>
      </c>
      <c r="K237" s="280">
        <v>68000</v>
      </c>
      <c r="L237" s="280">
        <v>58000</v>
      </c>
      <c r="M237" s="280">
        <v>200</v>
      </c>
      <c r="N237" s="271">
        <f t="shared" si="6"/>
        <v>11600000</v>
      </c>
      <c r="O237" s="271" t="s">
        <v>3436</v>
      </c>
      <c r="P237" s="271">
        <v>2</v>
      </c>
    </row>
    <row r="238" spans="1:16" s="264" customFormat="1" ht="48" x14ac:dyDescent="0.2">
      <c r="A238" s="13">
        <v>103</v>
      </c>
      <c r="B238" s="267">
        <v>150</v>
      </c>
      <c r="C238" s="288" t="s">
        <v>2425</v>
      </c>
      <c r="D238" s="282" t="s">
        <v>2426</v>
      </c>
      <c r="E238" s="282" t="s">
        <v>2428</v>
      </c>
      <c r="F238" s="282" t="s">
        <v>109</v>
      </c>
      <c r="G238" s="282" t="s">
        <v>20</v>
      </c>
      <c r="H238" s="286" t="s">
        <v>2429</v>
      </c>
      <c r="I238" s="286" t="s">
        <v>2233</v>
      </c>
      <c r="J238" s="286" t="s">
        <v>89</v>
      </c>
      <c r="K238" s="280">
        <v>68008</v>
      </c>
      <c r="L238" s="280">
        <v>58000</v>
      </c>
      <c r="M238" s="280">
        <v>420</v>
      </c>
      <c r="N238" s="271">
        <f t="shared" si="6"/>
        <v>24360000</v>
      </c>
      <c r="O238" s="271" t="s">
        <v>3436</v>
      </c>
      <c r="P238" s="271">
        <v>2</v>
      </c>
    </row>
    <row r="239" spans="1:16" s="264" customFormat="1" ht="48" x14ac:dyDescent="0.2">
      <c r="A239" s="13">
        <v>104</v>
      </c>
      <c r="B239" s="267">
        <v>151</v>
      </c>
      <c r="C239" s="288" t="s">
        <v>2425</v>
      </c>
      <c r="D239" s="282" t="s">
        <v>2426</v>
      </c>
      <c r="E239" s="282" t="s">
        <v>1974</v>
      </c>
      <c r="F239" s="282" t="s">
        <v>109</v>
      </c>
      <c r="G239" s="282" t="s">
        <v>20</v>
      </c>
      <c r="H239" s="286" t="s">
        <v>2430</v>
      </c>
      <c r="I239" s="286" t="s">
        <v>2233</v>
      </c>
      <c r="J239" s="286" t="s">
        <v>89</v>
      </c>
      <c r="K239" s="280">
        <v>68008</v>
      </c>
      <c r="L239" s="280">
        <v>58000</v>
      </c>
      <c r="M239" s="280">
        <v>500</v>
      </c>
      <c r="N239" s="271">
        <f t="shared" si="6"/>
        <v>29000000</v>
      </c>
      <c r="O239" s="271" t="s">
        <v>3436</v>
      </c>
      <c r="P239" s="271">
        <v>2</v>
      </c>
    </row>
    <row r="240" spans="1:16" s="264" customFormat="1" ht="84" x14ac:dyDescent="0.2">
      <c r="A240" s="13">
        <v>105</v>
      </c>
      <c r="B240" s="267">
        <v>152</v>
      </c>
      <c r="C240" s="268" t="s">
        <v>1740</v>
      </c>
      <c r="D240" s="282" t="s">
        <v>2432</v>
      </c>
      <c r="E240" s="282" t="s">
        <v>2431</v>
      </c>
      <c r="F240" s="282" t="s">
        <v>44</v>
      </c>
      <c r="G240" s="282" t="s">
        <v>280</v>
      </c>
      <c r="H240" s="286" t="s">
        <v>2433</v>
      </c>
      <c r="I240" s="286" t="s">
        <v>2434</v>
      </c>
      <c r="J240" s="286" t="s">
        <v>2435</v>
      </c>
      <c r="K240" s="280">
        <v>122020</v>
      </c>
      <c r="L240" s="280">
        <v>104450</v>
      </c>
      <c r="M240" s="280">
        <v>2000</v>
      </c>
      <c r="N240" s="271">
        <f t="shared" si="6"/>
        <v>208900000</v>
      </c>
      <c r="O240" s="271" t="s">
        <v>3436</v>
      </c>
      <c r="P240" s="271">
        <v>2</v>
      </c>
    </row>
    <row r="241" spans="1:16" s="264" customFormat="1" ht="72" x14ac:dyDescent="0.2">
      <c r="A241" s="13">
        <v>106</v>
      </c>
      <c r="B241" s="267">
        <v>153</v>
      </c>
      <c r="C241" s="268" t="s">
        <v>1743</v>
      </c>
      <c r="D241" s="282" t="s">
        <v>2436</v>
      </c>
      <c r="E241" s="282" t="s">
        <v>215</v>
      </c>
      <c r="F241" s="282" t="s">
        <v>109</v>
      </c>
      <c r="G241" s="282" t="s">
        <v>20</v>
      </c>
      <c r="H241" s="286" t="s">
        <v>2437</v>
      </c>
      <c r="I241" s="286" t="s">
        <v>2438</v>
      </c>
      <c r="J241" s="286" t="s">
        <v>2439</v>
      </c>
      <c r="K241" s="280">
        <v>16170</v>
      </c>
      <c r="L241" s="280">
        <v>16170</v>
      </c>
      <c r="M241" s="280">
        <v>8600</v>
      </c>
      <c r="N241" s="271">
        <f t="shared" si="6"/>
        <v>139062000</v>
      </c>
      <c r="O241" s="271" t="s">
        <v>3436</v>
      </c>
      <c r="P241" s="271">
        <v>2</v>
      </c>
    </row>
    <row r="242" spans="1:16" s="264" customFormat="1" ht="96" x14ac:dyDescent="0.2">
      <c r="A242" s="13">
        <v>107</v>
      </c>
      <c r="B242" s="267">
        <v>155</v>
      </c>
      <c r="C242" s="268" t="s">
        <v>1755</v>
      </c>
      <c r="D242" s="282" t="s">
        <v>2441</v>
      </c>
      <c r="E242" s="282" t="s">
        <v>2440</v>
      </c>
      <c r="F242" s="282" t="s">
        <v>2443</v>
      </c>
      <c r="G242" s="282" t="s">
        <v>2442</v>
      </c>
      <c r="H242" s="286" t="s">
        <v>2444</v>
      </c>
      <c r="I242" s="286" t="s">
        <v>2445</v>
      </c>
      <c r="J242" s="286" t="s">
        <v>2446</v>
      </c>
      <c r="K242" s="280">
        <v>84005</v>
      </c>
      <c r="L242" s="280">
        <v>76379</v>
      </c>
      <c r="M242" s="280">
        <v>1000</v>
      </c>
      <c r="N242" s="271">
        <f t="shared" si="6"/>
        <v>76379000</v>
      </c>
      <c r="O242" s="271" t="s">
        <v>3436</v>
      </c>
      <c r="P242" s="271">
        <v>2</v>
      </c>
    </row>
    <row r="243" spans="1:16" s="264" customFormat="1" ht="96" x14ac:dyDescent="0.2">
      <c r="A243" s="13">
        <v>108</v>
      </c>
      <c r="B243" s="267">
        <v>156</v>
      </c>
      <c r="C243" s="268" t="s">
        <v>2447</v>
      </c>
      <c r="D243" s="282" t="s">
        <v>2449</v>
      </c>
      <c r="E243" s="282" t="s">
        <v>2448</v>
      </c>
      <c r="F243" s="282" t="s">
        <v>2450</v>
      </c>
      <c r="G243" s="282" t="s">
        <v>2442</v>
      </c>
      <c r="H243" s="286" t="s">
        <v>2451</v>
      </c>
      <c r="I243" s="286" t="s">
        <v>2452</v>
      </c>
      <c r="J243" s="286" t="s">
        <v>445</v>
      </c>
      <c r="K243" s="280">
        <v>225996</v>
      </c>
      <c r="L243" s="280">
        <v>225996</v>
      </c>
      <c r="M243" s="280">
        <v>500</v>
      </c>
      <c r="N243" s="271">
        <f t="shared" si="6"/>
        <v>112998000</v>
      </c>
      <c r="O243" s="271" t="s">
        <v>3436</v>
      </c>
      <c r="P243" s="271">
        <v>2</v>
      </c>
    </row>
    <row r="244" spans="1:16" s="264" customFormat="1" ht="96" x14ac:dyDescent="0.2">
      <c r="A244" s="13">
        <v>109</v>
      </c>
      <c r="B244" s="267">
        <v>157</v>
      </c>
      <c r="C244" s="268" t="s">
        <v>2447</v>
      </c>
      <c r="D244" s="282" t="s">
        <v>2454</v>
      </c>
      <c r="E244" s="282" t="s">
        <v>2453</v>
      </c>
      <c r="F244" s="282" t="s">
        <v>2450</v>
      </c>
      <c r="G244" s="282" t="s">
        <v>2442</v>
      </c>
      <c r="H244" s="286" t="s">
        <v>2455</v>
      </c>
      <c r="I244" s="286" t="s">
        <v>2452</v>
      </c>
      <c r="J244" s="286" t="s">
        <v>445</v>
      </c>
      <c r="K244" s="280">
        <v>305852</v>
      </c>
      <c r="L244" s="280">
        <v>278090</v>
      </c>
      <c r="M244" s="280">
        <v>2000</v>
      </c>
      <c r="N244" s="271">
        <f t="shared" si="6"/>
        <v>556180000</v>
      </c>
      <c r="O244" s="271" t="s">
        <v>3436</v>
      </c>
      <c r="P244" s="271">
        <v>2</v>
      </c>
    </row>
    <row r="245" spans="1:16" s="264" customFormat="1" ht="156" x14ac:dyDescent="0.2">
      <c r="A245" s="13">
        <v>110</v>
      </c>
      <c r="B245" s="267">
        <v>159</v>
      </c>
      <c r="C245" s="268" t="s">
        <v>2456</v>
      </c>
      <c r="D245" s="282" t="s">
        <v>2457</v>
      </c>
      <c r="E245" s="282" t="s">
        <v>577</v>
      </c>
      <c r="F245" s="282" t="s">
        <v>109</v>
      </c>
      <c r="G245" s="282" t="s">
        <v>20</v>
      </c>
      <c r="H245" s="286" t="s">
        <v>2458</v>
      </c>
      <c r="I245" s="286" t="s">
        <v>2459</v>
      </c>
      <c r="J245" s="286" t="s">
        <v>2251</v>
      </c>
      <c r="K245" s="280">
        <v>17311</v>
      </c>
      <c r="L245" s="280">
        <v>17310</v>
      </c>
      <c r="M245" s="280">
        <v>1000</v>
      </c>
      <c r="N245" s="271">
        <f t="shared" si="6"/>
        <v>17310000</v>
      </c>
      <c r="O245" s="271" t="s">
        <v>3436</v>
      </c>
      <c r="P245" s="271">
        <v>2</v>
      </c>
    </row>
    <row r="246" spans="1:16" s="264" customFormat="1" ht="36" x14ac:dyDescent="0.2">
      <c r="A246" s="13">
        <v>111</v>
      </c>
      <c r="B246" s="267">
        <v>160</v>
      </c>
      <c r="C246" s="268" t="s">
        <v>1784</v>
      </c>
      <c r="D246" s="282" t="s">
        <v>2460</v>
      </c>
      <c r="E246" s="282" t="s">
        <v>2128</v>
      </c>
      <c r="F246" s="282" t="s">
        <v>2461</v>
      </c>
      <c r="G246" s="282" t="s">
        <v>71</v>
      </c>
      <c r="H246" s="286" t="s">
        <v>2462</v>
      </c>
      <c r="I246" s="286" t="s">
        <v>2463</v>
      </c>
      <c r="J246" s="286" t="s">
        <v>762</v>
      </c>
      <c r="K246" s="280">
        <v>3685958</v>
      </c>
      <c r="L246" s="280">
        <v>3578600</v>
      </c>
      <c r="M246" s="280">
        <v>300</v>
      </c>
      <c r="N246" s="271">
        <f t="shared" si="6"/>
        <v>1073580000</v>
      </c>
      <c r="O246" s="271" t="s">
        <v>3436</v>
      </c>
      <c r="P246" s="271">
        <v>2</v>
      </c>
    </row>
    <row r="247" spans="1:16" s="264" customFormat="1" ht="36" x14ac:dyDescent="0.2">
      <c r="A247" s="13">
        <v>112</v>
      </c>
      <c r="B247" s="267">
        <v>163</v>
      </c>
      <c r="C247" s="268" t="s">
        <v>1861</v>
      </c>
      <c r="D247" s="282" t="s">
        <v>2464</v>
      </c>
      <c r="E247" s="282" t="s">
        <v>215</v>
      </c>
      <c r="F247" s="282" t="s">
        <v>1790</v>
      </c>
      <c r="G247" s="282" t="s">
        <v>20</v>
      </c>
      <c r="H247" s="286" t="s">
        <v>2465</v>
      </c>
      <c r="I247" s="286" t="s">
        <v>2330</v>
      </c>
      <c r="J247" s="286" t="s">
        <v>762</v>
      </c>
      <c r="K247" s="280">
        <v>2940</v>
      </c>
      <c r="L247" s="280">
        <v>2940</v>
      </c>
      <c r="M247" s="649">
        <v>5000</v>
      </c>
      <c r="N247" s="271">
        <f t="shared" si="6"/>
        <v>14700000</v>
      </c>
      <c r="O247" s="271" t="s">
        <v>3436</v>
      </c>
      <c r="P247" s="271">
        <v>2</v>
      </c>
    </row>
    <row r="248" spans="1:16" s="264" customFormat="1" ht="48" x14ac:dyDescent="0.2">
      <c r="A248" s="13">
        <v>113</v>
      </c>
      <c r="B248" s="267">
        <v>166</v>
      </c>
      <c r="C248" s="282" t="s">
        <v>2466</v>
      </c>
      <c r="D248" s="282" t="s">
        <v>2468</v>
      </c>
      <c r="E248" s="282" t="s">
        <v>2467</v>
      </c>
      <c r="F248" s="282" t="s">
        <v>109</v>
      </c>
      <c r="G248" s="282" t="s">
        <v>20</v>
      </c>
      <c r="H248" s="286" t="s">
        <v>2469</v>
      </c>
      <c r="I248" s="286" t="s">
        <v>2205</v>
      </c>
      <c r="J248" s="286" t="s">
        <v>2206</v>
      </c>
      <c r="K248" s="280">
        <v>17484</v>
      </c>
      <c r="L248" s="280">
        <v>15873</v>
      </c>
      <c r="M248" s="280">
        <v>5000</v>
      </c>
      <c r="N248" s="271">
        <f t="shared" si="6"/>
        <v>79365000</v>
      </c>
      <c r="O248" s="271" t="s">
        <v>3436</v>
      </c>
      <c r="P248" s="271">
        <v>2</v>
      </c>
    </row>
    <row r="249" spans="1:16" s="264" customFormat="1" ht="60" x14ac:dyDescent="0.2">
      <c r="A249" s="13">
        <v>114</v>
      </c>
      <c r="B249" s="267">
        <v>167</v>
      </c>
      <c r="C249" s="268" t="s">
        <v>1927</v>
      </c>
      <c r="D249" s="282" t="s">
        <v>2471</v>
      </c>
      <c r="E249" s="282" t="s">
        <v>2470</v>
      </c>
      <c r="F249" s="282" t="s">
        <v>2472</v>
      </c>
      <c r="G249" s="282" t="s">
        <v>280</v>
      </c>
      <c r="H249" s="286" t="s">
        <v>2473</v>
      </c>
      <c r="I249" s="286" t="s">
        <v>1610</v>
      </c>
      <c r="J249" s="286" t="s">
        <v>590</v>
      </c>
      <c r="K249" s="280">
        <v>42000</v>
      </c>
      <c r="L249" s="280">
        <v>40000</v>
      </c>
      <c r="M249" s="280">
        <v>2000</v>
      </c>
      <c r="N249" s="271">
        <f t="shared" si="6"/>
        <v>80000000</v>
      </c>
      <c r="O249" s="271" t="s">
        <v>3436</v>
      </c>
      <c r="P249" s="271">
        <v>2</v>
      </c>
    </row>
    <row r="250" spans="1:16" s="264" customFormat="1" ht="48" x14ac:dyDescent="0.2">
      <c r="A250" s="13">
        <v>115</v>
      </c>
      <c r="B250" s="267">
        <v>171</v>
      </c>
      <c r="C250" s="268" t="s">
        <v>2474</v>
      </c>
      <c r="D250" s="282" t="s">
        <v>2475</v>
      </c>
      <c r="E250" s="282" t="s">
        <v>162</v>
      </c>
      <c r="F250" s="282" t="s">
        <v>109</v>
      </c>
      <c r="G250" s="282" t="s">
        <v>20</v>
      </c>
      <c r="H250" s="286" t="s">
        <v>2476</v>
      </c>
      <c r="I250" s="286" t="s">
        <v>2477</v>
      </c>
      <c r="J250" s="286" t="s">
        <v>298</v>
      </c>
      <c r="K250" s="280">
        <v>2906</v>
      </c>
      <c r="L250" s="280">
        <v>2905</v>
      </c>
      <c r="M250" s="280">
        <v>3000</v>
      </c>
      <c r="N250" s="271">
        <f t="shared" si="6"/>
        <v>8715000</v>
      </c>
      <c r="O250" s="271" t="s">
        <v>3436</v>
      </c>
      <c r="P250" s="271">
        <v>2</v>
      </c>
    </row>
    <row r="251" spans="1:16" s="264" customFormat="1" ht="96" x14ac:dyDescent="0.2">
      <c r="A251" s="13">
        <v>116</v>
      </c>
      <c r="B251" s="267">
        <v>172</v>
      </c>
      <c r="C251" s="268" t="s">
        <v>2478</v>
      </c>
      <c r="D251" s="282" t="s">
        <v>2480</v>
      </c>
      <c r="E251" s="282" t="s">
        <v>2479</v>
      </c>
      <c r="F251" s="282" t="s">
        <v>2481</v>
      </c>
      <c r="G251" s="282" t="s">
        <v>20</v>
      </c>
      <c r="H251" s="286" t="s">
        <v>2482</v>
      </c>
      <c r="I251" s="286" t="s">
        <v>645</v>
      </c>
      <c r="J251" s="286" t="s">
        <v>298</v>
      </c>
      <c r="K251" s="280">
        <v>2706</v>
      </c>
      <c r="L251" s="280">
        <v>2705</v>
      </c>
      <c r="M251" s="280">
        <v>80000</v>
      </c>
      <c r="N251" s="271">
        <f t="shared" si="6"/>
        <v>216400000</v>
      </c>
      <c r="O251" s="271" t="s">
        <v>3436</v>
      </c>
      <c r="P251" s="271">
        <v>2</v>
      </c>
    </row>
    <row r="252" spans="1:16" s="264" customFormat="1" ht="48" x14ac:dyDescent="0.2">
      <c r="A252" s="13">
        <v>117</v>
      </c>
      <c r="B252" s="267">
        <v>174</v>
      </c>
      <c r="C252" s="268" t="s">
        <v>2483</v>
      </c>
      <c r="D252" s="282" t="s">
        <v>2485</v>
      </c>
      <c r="E252" s="282" t="s">
        <v>2484</v>
      </c>
      <c r="F252" s="282" t="s">
        <v>109</v>
      </c>
      <c r="G252" s="282" t="s">
        <v>20</v>
      </c>
      <c r="H252" s="286" t="s">
        <v>2486</v>
      </c>
      <c r="I252" s="286" t="s">
        <v>2334</v>
      </c>
      <c r="J252" s="286" t="s">
        <v>89</v>
      </c>
      <c r="K252" s="280">
        <v>9686</v>
      </c>
      <c r="L252" s="280">
        <v>9274</v>
      </c>
      <c r="M252" s="280">
        <v>5000</v>
      </c>
      <c r="N252" s="271">
        <f t="shared" si="6"/>
        <v>46370000</v>
      </c>
      <c r="O252" s="271" t="s">
        <v>3436</v>
      </c>
      <c r="P252" s="271">
        <v>2</v>
      </c>
    </row>
    <row r="253" spans="1:16" s="264" customFormat="1" ht="84" x14ac:dyDescent="0.2">
      <c r="A253" s="13">
        <v>118</v>
      </c>
      <c r="B253" s="282">
        <v>179</v>
      </c>
      <c r="C253" s="282" t="s">
        <v>2487</v>
      </c>
      <c r="D253" s="282" t="s">
        <v>2488</v>
      </c>
      <c r="E253" s="282" t="s">
        <v>2125</v>
      </c>
      <c r="F253" s="282" t="s">
        <v>2489</v>
      </c>
      <c r="G253" s="282" t="s">
        <v>71</v>
      </c>
      <c r="H253" s="282" t="s">
        <v>2490</v>
      </c>
      <c r="I253" s="282" t="s">
        <v>2215</v>
      </c>
      <c r="J253" s="282" t="s">
        <v>1921</v>
      </c>
      <c r="K253" s="280">
        <v>6761490</v>
      </c>
      <c r="L253" s="280">
        <v>6761489</v>
      </c>
      <c r="M253" s="280">
        <v>100</v>
      </c>
      <c r="N253" s="271">
        <f t="shared" si="6"/>
        <v>676148900</v>
      </c>
      <c r="O253" s="271" t="s">
        <v>3436</v>
      </c>
      <c r="P253" s="271">
        <v>2</v>
      </c>
    </row>
    <row r="254" spans="1:16" s="465" customFormat="1" x14ac:dyDescent="0.25">
      <c r="A254" s="424"/>
      <c r="B254" s="551" t="s">
        <v>3380</v>
      </c>
      <c r="C254" s="425"/>
      <c r="D254" s="425"/>
      <c r="E254" s="426"/>
      <c r="F254" s="426"/>
      <c r="G254" s="426"/>
      <c r="H254" s="426"/>
      <c r="I254" s="426"/>
      <c r="J254" s="426"/>
      <c r="K254" s="443"/>
      <c r="L254" s="444"/>
      <c r="M254" s="661"/>
      <c r="N254" s="548">
        <f>N255+N256</f>
        <v>2766100000</v>
      </c>
      <c r="O254" s="427"/>
      <c r="P254" s="17">
        <v>1</v>
      </c>
    </row>
    <row r="255" spans="1:16" ht="76.5" x14ac:dyDescent="0.2">
      <c r="A255" s="13">
        <v>1</v>
      </c>
      <c r="B255" s="13">
        <v>178</v>
      </c>
      <c r="C255" s="14" t="s">
        <v>699</v>
      </c>
      <c r="D255" s="15" t="s">
        <v>700</v>
      </c>
      <c r="E255" s="14" t="s">
        <v>701</v>
      </c>
      <c r="F255" s="14" t="s">
        <v>702</v>
      </c>
      <c r="G255" s="14" t="s">
        <v>703</v>
      </c>
      <c r="H255" s="14" t="s">
        <v>704</v>
      </c>
      <c r="I255" s="14" t="s">
        <v>705</v>
      </c>
      <c r="J255" s="14" t="s">
        <v>329</v>
      </c>
      <c r="K255" s="141">
        <v>131250</v>
      </c>
      <c r="L255" s="142">
        <v>90500</v>
      </c>
      <c r="M255" s="657">
        <v>30000</v>
      </c>
      <c r="N255" s="21">
        <f t="shared" si="3"/>
        <v>2715000000</v>
      </c>
      <c r="O255" s="17">
        <v>2</v>
      </c>
      <c r="P255" s="17">
        <v>1</v>
      </c>
    </row>
    <row r="256" spans="1:16" ht="51" x14ac:dyDescent="0.2">
      <c r="A256" s="13">
        <v>2</v>
      </c>
      <c r="B256" s="13">
        <v>406</v>
      </c>
      <c r="C256" s="14" t="s">
        <v>1509</v>
      </c>
      <c r="D256" s="15" t="s">
        <v>1510</v>
      </c>
      <c r="E256" s="14" t="s">
        <v>162</v>
      </c>
      <c r="F256" s="14" t="s">
        <v>355</v>
      </c>
      <c r="G256" s="14" t="s">
        <v>20</v>
      </c>
      <c r="H256" s="14" t="s">
        <v>1511</v>
      </c>
      <c r="I256" s="14" t="s">
        <v>1512</v>
      </c>
      <c r="J256" s="14" t="s">
        <v>893</v>
      </c>
      <c r="K256" s="141">
        <v>7500</v>
      </c>
      <c r="L256" s="142">
        <v>7300</v>
      </c>
      <c r="M256" s="657">
        <v>7000</v>
      </c>
      <c r="N256" s="21">
        <f t="shared" si="3"/>
        <v>51100000</v>
      </c>
      <c r="O256" s="17">
        <v>5</v>
      </c>
      <c r="P256" s="17">
        <v>1</v>
      </c>
    </row>
    <row r="257" spans="1:16" s="433" customFormat="1" x14ac:dyDescent="0.2">
      <c r="A257" s="424"/>
      <c r="B257" s="551" t="s">
        <v>3381</v>
      </c>
      <c r="C257" s="426"/>
      <c r="D257" s="425"/>
      <c r="E257" s="426"/>
      <c r="F257" s="426"/>
      <c r="G257" s="426"/>
      <c r="H257" s="426"/>
      <c r="I257" s="426"/>
      <c r="J257" s="426"/>
      <c r="K257" s="466"/>
      <c r="L257" s="467"/>
      <c r="M257" s="657"/>
      <c r="N257" s="548">
        <f>SUM(N258:N259)</f>
        <v>262112500</v>
      </c>
      <c r="O257" s="427"/>
      <c r="P257" s="17">
        <v>1</v>
      </c>
    </row>
    <row r="258" spans="1:16" ht="51" x14ac:dyDescent="0.2">
      <c r="A258" s="13">
        <v>1</v>
      </c>
      <c r="B258" s="13">
        <v>27</v>
      </c>
      <c r="C258" s="15" t="s">
        <v>128</v>
      </c>
      <c r="D258" s="15" t="s">
        <v>136</v>
      </c>
      <c r="E258" s="14" t="s">
        <v>137</v>
      </c>
      <c r="F258" s="14" t="s">
        <v>82</v>
      </c>
      <c r="G258" s="14" t="s">
        <v>132</v>
      </c>
      <c r="H258" s="14" t="s">
        <v>138</v>
      </c>
      <c r="I258" s="14" t="s">
        <v>139</v>
      </c>
      <c r="J258" s="14" t="s">
        <v>23</v>
      </c>
      <c r="K258" s="31">
        <v>3200000</v>
      </c>
      <c r="L258" s="66">
        <v>2600000</v>
      </c>
      <c r="M258" s="655">
        <v>100</v>
      </c>
      <c r="N258" s="21">
        <f t="shared" si="3"/>
        <v>260000000</v>
      </c>
      <c r="O258" s="17">
        <v>3</v>
      </c>
      <c r="P258" s="17">
        <v>1</v>
      </c>
    </row>
    <row r="259" spans="1:16" ht="38.25" x14ac:dyDescent="0.2">
      <c r="A259" s="13">
        <v>2</v>
      </c>
      <c r="B259" s="13">
        <v>203</v>
      </c>
      <c r="C259" s="151" t="s">
        <v>793</v>
      </c>
      <c r="D259" s="151" t="s">
        <v>794</v>
      </c>
      <c r="E259" s="85" t="s">
        <v>442</v>
      </c>
      <c r="F259" s="85" t="s">
        <v>205</v>
      </c>
      <c r="G259" s="14" t="s">
        <v>132</v>
      </c>
      <c r="H259" s="14" t="s">
        <v>795</v>
      </c>
      <c r="I259" s="14" t="s">
        <v>139</v>
      </c>
      <c r="J259" s="14" t="s">
        <v>23</v>
      </c>
      <c r="K259" s="31">
        <v>84000</v>
      </c>
      <c r="L259" s="66">
        <v>42250</v>
      </c>
      <c r="M259" s="662">
        <v>50</v>
      </c>
      <c r="N259" s="21">
        <f t="shared" si="3"/>
        <v>2112500</v>
      </c>
      <c r="O259" s="86">
        <v>5</v>
      </c>
      <c r="P259" s="17">
        <v>1</v>
      </c>
    </row>
    <row r="260" spans="1:16" s="433" customFormat="1" x14ac:dyDescent="0.2">
      <c r="A260" s="424"/>
      <c r="B260" s="551" t="s">
        <v>3382</v>
      </c>
      <c r="C260" s="468"/>
      <c r="D260" s="468"/>
      <c r="E260" s="469"/>
      <c r="F260" s="469"/>
      <c r="G260" s="426"/>
      <c r="H260" s="426"/>
      <c r="I260" s="426"/>
      <c r="J260" s="426"/>
      <c r="K260" s="428"/>
      <c r="L260" s="470"/>
      <c r="M260" s="662"/>
      <c r="N260" s="548">
        <f>SUM(N261:N263)</f>
        <v>171000000</v>
      </c>
      <c r="O260" s="471"/>
      <c r="P260" s="17">
        <v>1</v>
      </c>
    </row>
    <row r="261" spans="1:16" ht="76.5" x14ac:dyDescent="0.2">
      <c r="A261" s="13">
        <v>1</v>
      </c>
      <c r="B261" s="13">
        <v>84</v>
      </c>
      <c r="C261" s="15" t="s">
        <v>374</v>
      </c>
      <c r="D261" s="15" t="s">
        <v>375</v>
      </c>
      <c r="E261" s="14" t="s">
        <v>376</v>
      </c>
      <c r="F261" s="14" t="s">
        <v>377</v>
      </c>
      <c r="G261" s="14" t="s">
        <v>58</v>
      </c>
      <c r="H261" s="14" t="s">
        <v>378</v>
      </c>
      <c r="I261" s="14" t="s">
        <v>379</v>
      </c>
      <c r="J261" s="14" t="s">
        <v>23</v>
      </c>
      <c r="K261" s="31">
        <v>200000</v>
      </c>
      <c r="L261" s="32">
        <v>200000</v>
      </c>
      <c r="M261" s="655">
        <v>500</v>
      </c>
      <c r="N261" s="21">
        <f t="shared" si="3"/>
        <v>100000000</v>
      </c>
      <c r="O261" s="17">
        <v>3</v>
      </c>
      <c r="P261" s="17">
        <v>1</v>
      </c>
    </row>
    <row r="262" spans="1:16" ht="38.25" x14ac:dyDescent="0.2">
      <c r="A262" s="13">
        <v>2</v>
      </c>
      <c r="B262" s="13">
        <v>347</v>
      </c>
      <c r="C262" s="15" t="s">
        <v>1304</v>
      </c>
      <c r="D262" s="15" t="s">
        <v>1305</v>
      </c>
      <c r="E262" s="14" t="s">
        <v>1306</v>
      </c>
      <c r="F262" s="14" t="s">
        <v>1307</v>
      </c>
      <c r="G262" s="14" t="s">
        <v>58</v>
      </c>
      <c r="H262" s="14" t="s">
        <v>1308</v>
      </c>
      <c r="I262" s="14" t="s">
        <v>379</v>
      </c>
      <c r="J262" s="14" t="s">
        <v>23</v>
      </c>
      <c r="K262" s="31">
        <v>35000</v>
      </c>
      <c r="L262" s="32">
        <v>35000</v>
      </c>
      <c r="M262" s="655">
        <v>1000</v>
      </c>
      <c r="N262" s="21">
        <f t="shared" si="3"/>
        <v>35000000</v>
      </c>
      <c r="O262" s="17">
        <v>3</v>
      </c>
      <c r="P262" s="17">
        <v>1</v>
      </c>
    </row>
    <row r="263" spans="1:16" ht="38.25" x14ac:dyDescent="0.2">
      <c r="A263" s="13">
        <v>3</v>
      </c>
      <c r="B263" s="13">
        <v>510</v>
      </c>
      <c r="C263" s="15" t="s">
        <v>1852</v>
      </c>
      <c r="D263" s="15" t="s">
        <v>1853</v>
      </c>
      <c r="E263" s="14" t="s">
        <v>1854</v>
      </c>
      <c r="F263" s="14" t="s">
        <v>1307</v>
      </c>
      <c r="G263" s="14" t="s">
        <v>58</v>
      </c>
      <c r="H263" s="14" t="s">
        <v>1855</v>
      </c>
      <c r="I263" s="14" t="s">
        <v>379</v>
      </c>
      <c r="J263" s="14" t="s">
        <v>23</v>
      </c>
      <c r="K263" s="31">
        <v>132000</v>
      </c>
      <c r="L263" s="32">
        <v>120000</v>
      </c>
      <c r="M263" s="655">
        <v>300</v>
      </c>
      <c r="N263" s="21">
        <f t="shared" si="3"/>
        <v>36000000</v>
      </c>
      <c r="O263" s="17">
        <v>3</v>
      </c>
      <c r="P263" s="17">
        <v>1</v>
      </c>
    </row>
    <row r="264" spans="1:16" s="433" customFormat="1" x14ac:dyDescent="0.2">
      <c r="A264" s="424"/>
      <c r="B264" s="551" t="s">
        <v>3383</v>
      </c>
      <c r="C264" s="425"/>
      <c r="D264" s="425"/>
      <c r="E264" s="426"/>
      <c r="F264" s="426"/>
      <c r="G264" s="426"/>
      <c r="H264" s="426"/>
      <c r="I264" s="426"/>
      <c r="J264" s="426"/>
      <c r="K264" s="428"/>
      <c r="L264" s="429"/>
      <c r="M264" s="655"/>
      <c r="N264" s="548">
        <f>SUM(N265:N268)</f>
        <v>1483700000</v>
      </c>
      <c r="O264" s="427"/>
      <c r="P264" s="17">
        <v>1</v>
      </c>
    </row>
    <row r="265" spans="1:16" ht="51" x14ac:dyDescent="0.2">
      <c r="A265" s="13">
        <v>1</v>
      </c>
      <c r="B265" s="13">
        <v>225</v>
      </c>
      <c r="C265" s="77" t="s">
        <v>861</v>
      </c>
      <c r="D265" s="76" t="s">
        <v>862</v>
      </c>
      <c r="E265" s="77" t="s">
        <v>108</v>
      </c>
      <c r="F265" s="77" t="s">
        <v>205</v>
      </c>
      <c r="G265" s="14" t="s">
        <v>132</v>
      </c>
      <c r="H265" s="83" t="s">
        <v>863</v>
      </c>
      <c r="I265" s="83" t="s">
        <v>864</v>
      </c>
      <c r="J265" s="14" t="s">
        <v>475</v>
      </c>
      <c r="K265" s="18">
        <v>147000</v>
      </c>
      <c r="L265" s="19">
        <v>130000</v>
      </c>
      <c r="M265" s="657">
        <v>8000</v>
      </c>
      <c r="N265" s="21">
        <f t="shared" si="3"/>
        <v>1040000000</v>
      </c>
      <c r="O265" s="17">
        <v>1</v>
      </c>
      <c r="P265" s="17">
        <v>1</v>
      </c>
    </row>
    <row r="266" spans="1:16" ht="51" x14ac:dyDescent="0.2">
      <c r="A266" s="13">
        <v>2</v>
      </c>
      <c r="B266" s="13">
        <v>280</v>
      </c>
      <c r="C266" s="14" t="s">
        <v>1051</v>
      </c>
      <c r="D266" s="15" t="s">
        <v>1058</v>
      </c>
      <c r="E266" s="14" t="s">
        <v>39</v>
      </c>
      <c r="F266" s="14" t="s">
        <v>109</v>
      </c>
      <c r="G266" s="14" t="s">
        <v>20</v>
      </c>
      <c r="H266" s="83" t="s">
        <v>1059</v>
      </c>
      <c r="I266" s="83" t="s">
        <v>1060</v>
      </c>
      <c r="J266" s="14" t="s">
        <v>1061</v>
      </c>
      <c r="K266" s="18">
        <v>1500</v>
      </c>
      <c r="L266" s="19">
        <v>1500</v>
      </c>
      <c r="M266" s="657">
        <v>15000</v>
      </c>
      <c r="N266" s="21">
        <f t="shared" si="3"/>
        <v>22500000</v>
      </c>
      <c r="O266" s="17">
        <v>1</v>
      </c>
      <c r="P266" s="17">
        <v>1</v>
      </c>
    </row>
    <row r="267" spans="1:16" ht="189.75" x14ac:dyDescent="0.2">
      <c r="A267" s="13">
        <v>3</v>
      </c>
      <c r="B267" s="13">
        <v>471</v>
      </c>
      <c r="C267" s="222" t="s">
        <v>1710</v>
      </c>
      <c r="D267" s="15" t="s">
        <v>1711</v>
      </c>
      <c r="E267" s="222" t="s">
        <v>1712</v>
      </c>
      <c r="F267" s="14" t="s">
        <v>20</v>
      </c>
      <c r="G267" s="14" t="s">
        <v>20</v>
      </c>
      <c r="H267" s="83" t="s">
        <v>1713</v>
      </c>
      <c r="I267" s="83" t="s">
        <v>1714</v>
      </c>
      <c r="J267" s="14" t="s">
        <v>1715</v>
      </c>
      <c r="K267" s="18">
        <v>50000</v>
      </c>
      <c r="L267" s="19">
        <v>47000</v>
      </c>
      <c r="M267" s="657">
        <v>3600</v>
      </c>
      <c r="N267" s="21">
        <f t="shared" si="3"/>
        <v>169200000</v>
      </c>
      <c r="O267" s="17">
        <v>5</v>
      </c>
      <c r="P267" s="17">
        <v>1</v>
      </c>
    </row>
    <row r="268" spans="1:16" ht="51" x14ac:dyDescent="0.2">
      <c r="A268" s="13">
        <v>4</v>
      </c>
      <c r="B268" s="13">
        <v>529</v>
      </c>
      <c r="C268" s="14" t="s">
        <v>1922</v>
      </c>
      <c r="D268" s="15" t="s">
        <v>1923</v>
      </c>
      <c r="E268" s="14" t="s">
        <v>179</v>
      </c>
      <c r="F268" s="14" t="s">
        <v>82</v>
      </c>
      <c r="G268" s="89" t="s">
        <v>71</v>
      </c>
      <c r="H268" s="37" t="s">
        <v>1924</v>
      </c>
      <c r="I268" s="37" t="s">
        <v>1925</v>
      </c>
      <c r="J268" s="37" t="s">
        <v>1926</v>
      </c>
      <c r="K268" s="31">
        <v>50400</v>
      </c>
      <c r="L268" s="32">
        <v>50400</v>
      </c>
      <c r="M268" s="657">
        <v>5000</v>
      </c>
      <c r="N268" s="21">
        <f t="shared" si="3"/>
        <v>252000000</v>
      </c>
      <c r="O268" s="17">
        <v>2</v>
      </c>
      <c r="P268" s="17">
        <v>1</v>
      </c>
    </row>
    <row r="269" spans="1:16" s="433" customFormat="1" x14ac:dyDescent="0.2">
      <c r="A269" s="424"/>
      <c r="B269" s="551" t="s">
        <v>3384</v>
      </c>
      <c r="C269" s="426"/>
      <c r="D269" s="425"/>
      <c r="E269" s="426"/>
      <c r="F269" s="426"/>
      <c r="G269" s="436"/>
      <c r="H269" s="431"/>
      <c r="I269" s="431"/>
      <c r="J269" s="431"/>
      <c r="K269" s="428"/>
      <c r="L269" s="429"/>
      <c r="M269" s="657"/>
      <c r="N269" s="548">
        <f>SUM(N270:N274)</f>
        <v>1258240000</v>
      </c>
      <c r="O269" s="427"/>
      <c r="P269" s="17">
        <v>1</v>
      </c>
    </row>
    <row r="270" spans="1:16" s="42" customFormat="1" ht="38.25" x14ac:dyDescent="0.25">
      <c r="A270" s="13">
        <v>1</v>
      </c>
      <c r="B270" s="13">
        <v>35</v>
      </c>
      <c r="C270" s="15" t="s">
        <v>160</v>
      </c>
      <c r="D270" s="76" t="s">
        <v>161</v>
      </c>
      <c r="E270" s="14" t="s">
        <v>162</v>
      </c>
      <c r="F270" s="77" t="s">
        <v>19</v>
      </c>
      <c r="G270" s="14" t="s">
        <v>20</v>
      </c>
      <c r="H270" s="77" t="s">
        <v>163</v>
      </c>
      <c r="I270" s="77" t="s">
        <v>164</v>
      </c>
      <c r="J270" s="77" t="s">
        <v>165</v>
      </c>
      <c r="K270" s="18">
        <v>1750</v>
      </c>
      <c r="L270" s="19">
        <v>1750</v>
      </c>
      <c r="M270" s="655">
        <v>40000</v>
      </c>
      <c r="N270" s="21">
        <f t="shared" si="3"/>
        <v>70000000</v>
      </c>
      <c r="O270" s="17">
        <v>1</v>
      </c>
      <c r="P270" s="17">
        <v>1</v>
      </c>
    </row>
    <row r="271" spans="1:16" s="42" customFormat="1" ht="63.75" x14ac:dyDescent="0.25">
      <c r="A271" s="13">
        <v>2</v>
      </c>
      <c r="B271" s="13">
        <v>38</v>
      </c>
      <c r="C271" s="15" t="s">
        <v>172</v>
      </c>
      <c r="D271" s="76" t="s">
        <v>173</v>
      </c>
      <c r="E271" s="14" t="s">
        <v>29</v>
      </c>
      <c r="F271" s="77" t="s">
        <v>174</v>
      </c>
      <c r="G271" s="14" t="s">
        <v>45</v>
      </c>
      <c r="H271" s="19" t="s">
        <v>175</v>
      </c>
      <c r="I271" s="77" t="s">
        <v>176</v>
      </c>
      <c r="J271" s="77" t="s">
        <v>165</v>
      </c>
      <c r="K271" s="18">
        <v>34000</v>
      </c>
      <c r="L271" s="19">
        <v>31400</v>
      </c>
      <c r="M271" s="645">
        <v>6600</v>
      </c>
      <c r="N271" s="21">
        <f t="shared" si="3"/>
        <v>207240000</v>
      </c>
      <c r="O271" s="17">
        <v>1</v>
      </c>
      <c r="P271" s="17">
        <v>1</v>
      </c>
    </row>
    <row r="272" spans="1:16" s="42" customFormat="1" ht="89.25" x14ac:dyDescent="0.25">
      <c r="A272" s="13">
        <v>3</v>
      </c>
      <c r="B272" s="13">
        <v>375</v>
      </c>
      <c r="C272" s="15" t="s">
        <v>1403</v>
      </c>
      <c r="D272" s="76" t="s">
        <v>1404</v>
      </c>
      <c r="E272" s="14" t="s">
        <v>1405</v>
      </c>
      <c r="F272" s="77" t="s">
        <v>1406</v>
      </c>
      <c r="G272" s="14" t="s">
        <v>45</v>
      </c>
      <c r="H272" s="77" t="s">
        <v>1407</v>
      </c>
      <c r="I272" s="77" t="s">
        <v>1408</v>
      </c>
      <c r="J272" s="77" t="s">
        <v>121</v>
      </c>
      <c r="K272" s="18">
        <v>34500</v>
      </c>
      <c r="L272" s="19">
        <v>34500</v>
      </c>
      <c r="M272" s="655">
        <v>10000</v>
      </c>
      <c r="N272" s="21">
        <f t="shared" si="3"/>
        <v>345000000</v>
      </c>
      <c r="O272" s="17">
        <v>2</v>
      </c>
      <c r="P272" s="17">
        <v>1</v>
      </c>
    </row>
    <row r="273" spans="1:16" s="42" customFormat="1" ht="76.5" x14ac:dyDescent="0.25">
      <c r="A273" s="13">
        <v>4</v>
      </c>
      <c r="B273" s="13">
        <v>545</v>
      </c>
      <c r="C273" s="15" t="s">
        <v>1972</v>
      </c>
      <c r="D273" s="76" t="s">
        <v>1973</v>
      </c>
      <c r="E273" s="14" t="s">
        <v>1974</v>
      </c>
      <c r="F273" s="77" t="s">
        <v>109</v>
      </c>
      <c r="G273" s="14" t="s">
        <v>20</v>
      </c>
      <c r="H273" s="77" t="s">
        <v>1975</v>
      </c>
      <c r="I273" s="77" t="s">
        <v>1976</v>
      </c>
      <c r="J273" s="77" t="s">
        <v>263</v>
      </c>
      <c r="K273" s="18">
        <v>1890</v>
      </c>
      <c r="L273" s="19">
        <v>1640</v>
      </c>
      <c r="M273" s="655">
        <v>150000</v>
      </c>
      <c r="N273" s="21">
        <f t="shared" si="3"/>
        <v>246000000</v>
      </c>
      <c r="O273" s="17">
        <v>1</v>
      </c>
      <c r="P273" s="17">
        <v>1</v>
      </c>
    </row>
    <row r="274" spans="1:16" s="42" customFormat="1" ht="63.75" x14ac:dyDescent="0.25">
      <c r="A274" s="13">
        <v>5</v>
      </c>
      <c r="B274" s="13">
        <v>546</v>
      </c>
      <c r="C274" s="46" t="s">
        <v>1977</v>
      </c>
      <c r="D274" s="168" t="s">
        <v>1978</v>
      </c>
      <c r="E274" s="47" t="s">
        <v>1979</v>
      </c>
      <c r="F274" s="170" t="s">
        <v>1980</v>
      </c>
      <c r="G274" s="14" t="s">
        <v>20</v>
      </c>
      <c r="H274" s="77" t="s">
        <v>1981</v>
      </c>
      <c r="I274" s="77" t="s">
        <v>932</v>
      </c>
      <c r="J274" s="77" t="s">
        <v>263</v>
      </c>
      <c r="K274" s="18">
        <v>2600</v>
      </c>
      <c r="L274" s="19">
        <v>2600</v>
      </c>
      <c r="M274" s="655">
        <v>150000</v>
      </c>
      <c r="N274" s="21">
        <f t="shared" si="3"/>
        <v>390000000</v>
      </c>
      <c r="O274" s="17">
        <v>1</v>
      </c>
      <c r="P274" s="17">
        <v>1</v>
      </c>
    </row>
    <row r="275" spans="1:16" s="464" customFormat="1" x14ac:dyDescent="0.25">
      <c r="A275" s="424"/>
      <c r="B275" s="551" t="s">
        <v>3385</v>
      </c>
      <c r="C275" s="472"/>
      <c r="D275" s="473"/>
      <c r="E275" s="474"/>
      <c r="F275" s="475"/>
      <c r="G275" s="426"/>
      <c r="H275" s="450"/>
      <c r="I275" s="450"/>
      <c r="J275" s="450"/>
      <c r="K275" s="443"/>
      <c r="L275" s="444"/>
      <c r="M275" s="655"/>
      <c r="N275" s="548">
        <f>SUM(N276:N280)</f>
        <v>77465000</v>
      </c>
      <c r="O275" s="427"/>
      <c r="P275" s="17">
        <v>1</v>
      </c>
    </row>
    <row r="276" spans="1:16" s="42" customFormat="1" ht="76.5" x14ac:dyDescent="0.2">
      <c r="A276" s="13">
        <v>1</v>
      </c>
      <c r="B276" s="54">
        <v>146</v>
      </c>
      <c r="C276" s="129" t="s">
        <v>596</v>
      </c>
      <c r="D276" s="130" t="s">
        <v>597</v>
      </c>
      <c r="E276" s="131" t="s">
        <v>598</v>
      </c>
      <c r="F276" s="131" t="s">
        <v>599</v>
      </c>
      <c r="G276" s="131" t="s">
        <v>132</v>
      </c>
      <c r="H276" s="40" t="s">
        <v>600</v>
      </c>
      <c r="I276" s="132" t="s">
        <v>601</v>
      </c>
      <c r="J276" s="132" t="s">
        <v>23</v>
      </c>
      <c r="K276" s="21">
        <v>31500</v>
      </c>
      <c r="L276" s="20">
        <v>31000</v>
      </c>
      <c r="M276" s="655">
        <v>50</v>
      </c>
      <c r="N276" s="21">
        <f t="shared" si="3"/>
        <v>1550000</v>
      </c>
      <c r="O276" s="22">
        <v>3</v>
      </c>
      <c r="P276" s="17">
        <v>1</v>
      </c>
    </row>
    <row r="277" spans="1:16" s="42" customFormat="1" ht="51" x14ac:dyDescent="0.2">
      <c r="A277" s="13">
        <v>2</v>
      </c>
      <c r="B277" s="54">
        <v>273</v>
      </c>
      <c r="C277" s="177" t="s">
        <v>1028</v>
      </c>
      <c r="D277" s="55" t="s">
        <v>1029</v>
      </c>
      <c r="E277" s="22" t="s">
        <v>215</v>
      </c>
      <c r="F277" s="22" t="s">
        <v>355</v>
      </c>
      <c r="G277" s="131" t="s">
        <v>20</v>
      </c>
      <c r="H277" s="132" t="s">
        <v>1030</v>
      </c>
      <c r="I277" s="132" t="s">
        <v>1031</v>
      </c>
      <c r="J277" s="132" t="s">
        <v>23</v>
      </c>
      <c r="K277" s="21">
        <v>7000</v>
      </c>
      <c r="L277" s="20">
        <v>4950</v>
      </c>
      <c r="M277" s="655">
        <v>200</v>
      </c>
      <c r="N277" s="21">
        <f t="shared" si="3"/>
        <v>990000</v>
      </c>
      <c r="O277" s="22">
        <v>3</v>
      </c>
      <c r="P277" s="17">
        <v>1</v>
      </c>
    </row>
    <row r="278" spans="1:16" s="42" customFormat="1" ht="38.25" x14ac:dyDescent="0.2">
      <c r="A278" s="13">
        <v>3</v>
      </c>
      <c r="B278" s="54">
        <v>338</v>
      </c>
      <c r="C278" s="129" t="s">
        <v>1270</v>
      </c>
      <c r="D278" s="15" t="s">
        <v>1271</v>
      </c>
      <c r="E278" s="131" t="s">
        <v>1272</v>
      </c>
      <c r="F278" s="131" t="s">
        <v>1273</v>
      </c>
      <c r="G278" s="131" t="s">
        <v>58</v>
      </c>
      <c r="H278" s="132" t="s">
        <v>1274</v>
      </c>
      <c r="I278" s="132" t="s">
        <v>1275</v>
      </c>
      <c r="J278" s="132" t="s">
        <v>1276</v>
      </c>
      <c r="K278" s="21">
        <v>55000</v>
      </c>
      <c r="L278" s="20">
        <v>55000</v>
      </c>
      <c r="M278" s="655">
        <v>35</v>
      </c>
      <c r="N278" s="21">
        <f t="shared" si="3"/>
        <v>1925000</v>
      </c>
      <c r="O278" s="22">
        <v>5</v>
      </c>
      <c r="P278" s="17">
        <v>1</v>
      </c>
    </row>
    <row r="279" spans="1:16" s="42" customFormat="1" ht="38.25" x14ac:dyDescent="0.2">
      <c r="A279" s="13">
        <v>4</v>
      </c>
      <c r="B279" s="54">
        <v>343</v>
      </c>
      <c r="C279" s="129" t="s">
        <v>1289</v>
      </c>
      <c r="D279" s="15" t="s">
        <v>1290</v>
      </c>
      <c r="E279" s="131" t="s">
        <v>1291</v>
      </c>
      <c r="F279" s="131" t="s">
        <v>1292</v>
      </c>
      <c r="G279" s="131" t="s">
        <v>132</v>
      </c>
      <c r="H279" s="197" t="s">
        <v>1293</v>
      </c>
      <c r="I279" s="131" t="s">
        <v>1294</v>
      </c>
      <c r="J279" s="132" t="s">
        <v>23</v>
      </c>
      <c r="K279" s="21">
        <v>23000</v>
      </c>
      <c r="L279" s="20">
        <v>21000</v>
      </c>
      <c r="M279" s="655">
        <v>2500</v>
      </c>
      <c r="N279" s="21">
        <f t="shared" si="3"/>
        <v>52500000</v>
      </c>
      <c r="O279" s="22">
        <v>3</v>
      </c>
      <c r="P279" s="17">
        <v>1</v>
      </c>
    </row>
    <row r="280" spans="1:16" s="42" customFormat="1" ht="51" x14ac:dyDescent="0.2">
      <c r="A280" s="13">
        <v>5</v>
      </c>
      <c r="B280" s="54">
        <v>346</v>
      </c>
      <c r="C280" s="129" t="s">
        <v>2068</v>
      </c>
      <c r="D280" s="15" t="s">
        <v>2069</v>
      </c>
      <c r="E280" s="131" t="s">
        <v>2070</v>
      </c>
      <c r="F280" s="131" t="s">
        <v>1292</v>
      </c>
      <c r="G280" s="131" t="s">
        <v>132</v>
      </c>
      <c r="H280" s="131" t="s">
        <v>2071</v>
      </c>
      <c r="I280" s="131" t="s">
        <v>1294</v>
      </c>
      <c r="J280" s="132" t="s">
        <v>23</v>
      </c>
      <c r="K280" s="21">
        <v>25000</v>
      </c>
      <c r="L280" s="20">
        <v>20500</v>
      </c>
      <c r="M280" s="655">
        <v>1000</v>
      </c>
      <c r="N280" s="21">
        <f t="shared" si="3"/>
        <v>20500000</v>
      </c>
      <c r="O280" s="22">
        <v>3</v>
      </c>
      <c r="P280" s="17">
        <v>1</v>
      </c>
    </row>
    <row r="281" spans="1:16" s="464" customFormat="1" x14ac:dyDescent="0.2">
      <c r="A281" s="424"/>
      <c r="B281" s="551" t="s">
        <v>3386</v>
      </c>
      <c r="C281" s="476"/>
      <c r="D281" s="425"/>
      <c r="E281" s="477"/>
      <c r="F281" s="477"/>
      <c r="G281" s="477"/>
      <c r="H281" s="477"/>
      <c r="I281" s="477"/>
      <c r="J281" s="478"/>
      <c r="K281" s="430"/>
      <c r="L281" s="445"/>
      <c r="M281" s="655"/>
      <c r="N281" s="548">
        <f>SUM(N282:N287)</f>
        <v>123161000</v>
      </c>
      <c r="O281" s="458"/>
      <c r="P281" s="17">
        <v>1</v>
      </c>
    </row>
    <row r="282" spans="1:16" s="42" customFormat="1" ht="51" x14ac:dyDescent="0.25">
      <c r="A282" s="13">
        <v>1</v>
      </c>
      <c r="B282" s="49">
        <v>93</v>
      </c>
      <c r="C282" s="15" t="s">
        <v>404</v>
      </c>
      <c r="D282" s="15" t="s">
        <v>412</v>
      </c>
      <c r="E282" s="14" t="s">
        <v>39</v>
      </c>
      <c r="F282" s="14" t="s">
        <v>125</v>
      </c>
      <c r="G282" s="14" t="s">
        <v>20</v>
      </c>
      <c r="H282" s="14" t="s">
        <v>413</v>
      </c>
      <c r="I282" s="14" t="s">
        <v>414</v>
      </c>
      <c r="J282" s="53" t="s">
        <v>23</v>
      </c>
      <c r="K282" s="18">
        <v>1890</v>
      </c>
      <c r="L282" s="19">
        <v>680</v>
      </c>
      <c r="M282" s="655">
        <v>100000</v>
      </c>
      <c r="N282" s="21">
        <f t="shared" si="3"/>
        <v>68000000</v>
      </c>
      <c r="O282" s="17">
        <v>3</v>
      </c>
      <c r="P282" s="17">
        <v>1</v>
      </c>
    </row>
    <row r="283" spans="1:16" s="42" customFormat="1" ht="38.25" x14ac:dyDescent="0.25">
      <c r="A283" s="13">
        <v>2</v>
      </c>
      <c r="B283" s="49">
        <v>152</v>
      </c>
      <c r="C283" s="55" t="s">
        <v>615</v>
      </c>
      <c r="D283" s="15" t="s">
        <v>616</v>
      </c>
      <c r="E283" s="17" t="s">
        <v>617</v>
      </c>
      <c r="F283" s="17" t="s">
        <v>618</v>
      </c>
      <c r="G283" s="17" t="s">
        <v>594</v>
      </c>
      <c r="H283" s="17" t="s">
        <v>619</v>
      </c>
      <c r="I283" s="17" t="s">
        <v>620</v>
      </c>
      <c r="J283" s="53" t="s">
        <v>23</v>
      </c>
      <c r="K283" s="21">
        <v>11025</v>
      </c>
      <c r="L283" s="20">
        <v>7200</v>
      </c>
      <c r="M283" s="660">
        <v>500</v>
      </c>
      <c r="N283" s="21">
        <f t="shared" si="3"/>
        <v>3600000</v>
      </c>
      <c r="O283" s="17">
        <v>3</v>
      </c>
      <c r="P283" s="17">
        <v>1</v>
      </c>
    </row>
    <row r="284" spans="1:16" s="52" customFormat="1" ht="51" x14ac:dyDescent="0.2">
      <c r="A284" s="13">
        <v>3</v>
      </c>
      <c r="B284" s="49">
        <v>163</v>
      </c>
      <c r="C284" s="15" t="s">
        <v>657</v>
      </c>
      <c r="D284" s="15" t="s">
        <v>658</v>
      </c>
      <c r="E284" s="14" t="s">
        <v>215</v>
      </c>
      <c r="F284" s="14" t="s">
        <v>51</v>
      </c>
      <c r="G284" s="14" t="s">
        <v>20</v>
      </c>
      <c r="H284" s="14" t="s">
        <v>659</v>
      </c>
      <c r="I284" s="14" t="s">
        <v>414</v>
      </c>
      <c r="J284" s="53" t="s">
        <v>23</v>
      </c>
      <c r="K284" s="18">
        <v>396</v>
      </c>
      <c r="L284" s="19">
        <v>137</v>
      </c>
      <c r="M284" s="655">
        <v>50000</v>
      </c>
      <c r="N284" s="21">
        <f t="shared" si="3"/>
        <v>6850000</v>
      </c>
      <c r="O284" s="17">
        <v>3</v>
      </c>
      <c r="P284" s="17">
        <v>1</v>
      </c>
    </row>
    <row r="285" spans="1:16" s="52" customFormat="1" ht="51" x14ac:dyDescent="0.2">
      <c r="A285" s="13">
        <v>4</v>
      </c>
      <c r="B285" s="49">
        <v>335</v>
      </c>
      <c r="C285" s="15" t="s">
        <v>1256</v>
      </c>
      <c r="D285" s="15" t="s">
        <v>1257</v>
      </c>
      <c r="E285" s="14" t="s">
        <v>1258</v>
      </c>
      <c r="F285" s="14" t="s">
        <v>51</v>
      </c>
      <c r="G285" s="14" t="s">
        <v>20</v>
      </c>
      <c r="H285" s="14" t="s">
        <v>1259</v>
      </c>
      <c r="I285" s="14" t="s">
        <v>414</v>
      </c>
      <c r="J285" s="53" t="s">
        <v>23</v>
      </c>
      <c r="K285" s="18">
        <v>1785</v>
      </c>
      <c r="L285" s="19">
        <v>720</v>
      </c>
      <c r="M285" s="655">
        <v>35000</v>
      </c>
      <c r="N285" s="21">
        <f t="shared" si="3"/>
        <v>25200000</v>
      </c>
      <c r="O285" s="17">
        <v>3</v>
      </c>
      <c r="P285" s="17">
        <v>1</v>
      </c>
    </row>
    <row r="286" spans="1:16" s="52" customFormat="1" ht="51" x14ac:dyDescent="0.2">
      <c r="A286" s="13">
        <v>5</v>
      </c>
      <c r="B286" s="49">
        <v>419</v>
      </c>
      <c r="C286" s="15" t="s">
        <v>1539</v>
      </c>
      <c r="D286" s="15" t="s">
        <v>1540</v>
      </c>
      <c r="E286" s="14" t="s">
        <v>1541</v>
      </c>
      <c r="F286" s="14" t="s">
        <v>143</v>
      </c>
      <c r="G286" s="14" t="s">
        <v>20</v>
      </c>
      <c r="H286" s="14" t="s">
        <v>1542</v>
      </c>
      <c r="I286" s="14" t="s">
        <v>414</v>
      </c>
      <c r="J286" s="53" t="s">
        <v>23</v>
      </c>
      <c r="K286" s="18">
        <v>630</v>
      </c>
      <c r="L286" s="19">
        <v>347</v>
      </c>
      <c r="M286" s="655">
        <v>13000</v>
      </c>
      <c r="N286" s="21">
        <f t="shared" si="3"/>
        <v>4511000</v>
      </c>
      <c r="O286" s="17">
        <v>3</v>
      </c>
      <c r="P286" s="17">
        <v>1</v>
      </c>
    </row>
    <row r="287" spans="1:16" s="52" customFormat="1" ht="38.25" x14ac:dyDescent="0.2">
      <c r="A287" s="13">
        <v>6</v>
      </c>
      <c r="B287" s="49">
        <v>564</v>
      </c>
      <c r="C287" s="15" t="s">
        <v>2033</v>
      </c>
      <c r="D287" s="15" t="s">
        <v>2034</v>
      </c>
      <c r="E287" s="14" t="s">
        <v>2035</v>
      </c>
      <c r="F287" s="14" t="s">
        <v>1033</v>
      </c>
      <c r="G287" s="14" t="s">
        <v>20</v>
      </c>
      <c r="H287" s="14" t="s">
        <v>2036</v>
      </c>
      <c r="I287" s="14" t="s">
        <v>620</v>
      </c>
      <c r="J287" s="53" t="s">
        <v>23</v>
      </c>
      <c r="K287" s="18">
        <v>1386</v>
      </c>
      <c r="L287" s="19">
        <v>500</v>
      </c>
      <c r="M287" s="655">
        <v>30000</v>
      </c>
      <c r="N287" s="21">
        <f t="shared" si="3"/>
        <v>15000000</v>
      </c>
      <c r="O287" s="17">
        <v>3</v>
      </c>
      <c r="P287" s="17">
        <v>1</v>
      </c>
    </row>
    <row r="288" spans="1:16" s="441" customFormat="1" x14ac:dyDescent="0.2">
      <c r="A288" s="424"/>
      <c r="B288" s="551" t="s">
        <v>3387</v>
      </c>
      <c r="C288" s="425"/>
      <c r="D288" s="425"/>
      <c r="E288" s="426"/>
      <c r="F288" s="426"/>
      <c r="G288" s="426"/>
      <c r="H288" s="426"/>
      <c r="I288" s="426"/>
      <c r="J288" s="479"/>
      <c r="K288" s="443"/>
      <c r="L288" s="444"/>
      <c r="M288" s="655"/>
      <c r="N288" s="548">
        <f>N289</f>
        <v>138600000</v>
      </c>
      <c r="O288" s="427"/>
      <c r="P288" s="17">
        <v>1</v>
      </c>
    </row>
    <row r="289" spans="1:16" s="52" customFormat="1" ht="38.25" x14ac:dyDescent="0.2">
      <c r="A289" s="13">
        <v>1</v>
      </c>
      <c r="B289" s="13">
        <v>105</v>
      </c>
      <c r="C289" s="14" t="s">
        <v>470</v>
      </c>
      <c r="D289" s="15" t="s">
        <v>471</v>
      </c>
      <c r="E289" s="14" t="s">
        <v>472</v>
      </c>
      <c r="F289" s="14" t="s">
        <v>398</v>
      </c>
      <c r="G289" s="14" t="s">
        <v>45</v>
      </c>
      <c r="H289" s="14" t="s">
        <v>473</v>
      </c>
      <c r="I289" s="14" t="s">
        <v>474</v>
      </c>
      <c r="J289" s="14" t="s">
        <v>475</v>
      </c>
      <c r="K289" s="18">
        <v>83000</v>
      </c>
      <c r="L289" s="19">
        <v>69300</v>
      </c>
      <c r="M289" s="657">
        <v>2000</v>
      </c>
      <c r="N289" s="21">
        <f t="shared" si="3"/>
        <v>138600000</v>
      </c>
      <c r="O289" s="17">
        <v>1</v>
      </c>
      <c r="P289" s="17">
        <v>1</v>
      </c>
    </row>
    <row r="290" spans="1:16" s="441" customFormat="1" x14ac:dyDescent="0.2">
      <c r="A290" s="424"/>
      <c r="B290" s="551" t="s">
        <v>3388</v>
      </c>
      <c r="C290" s="426"/>
      <c r="D290" s="425"/>
      <c r="E290" s="426"/>
      <c r="F290" s="426"/>
      <c r="G290" s="426"/>
      <c r="H290" s="426"/>
      <c r="I290" s="426"/>
      <c r="J290" s="426"/>
      <c r="K290" s="443"/>
      <c r="L290" s="444"/>
      <c r="M290" s="657"/>
      <c r="N290" s="548">
        <f>SUM(N291:N292)</f>
        <v>3984120000</v>
      </c>
      <c r="O290" s="427"/>
      <c r="P290" s="17">
        <v>1</v>
      </c>
    </row>
    <row r="291" spans="1:16" s="52" customFormat="1" ht="51" x14ac:dyDescent="0.2">
      <c r="A291" s="13">
        <v>1</v>
      </c>
      <c r="B291" s="49">
        <v>12</v>
      </c>
      <c r="C291" s="46" t="s">
        <v>61</v>
      </c>
      <c r="D291" s="46" t="s">
        <v>62</v>
      </c>
      <c r="E291" s="47" t="s">
        <v>63</v>
      </c>
      <c r="F291" s="47" t="s">
        <v>19</v>
      </c>
      <c r="G291" s="14" t="s">
        <v>20</v>
      </c>
      <c r="H291" s="14" t="s">
        <v>64</v>
      </c>
      <c r="I291" s="14" t="s">
        <v>65</v>
      </c>
      <c r="J291" s="14" t="s">
        <v>66</v>
      </c>
      <c r="K291" s="21">
        <v>14280</v>
      </c>
      <c r="L291" s="20">
        <v>12400</v>
      </c>
      <c r="M291" s="646">
        <v>8800</v>
      </c>
      <c r="N291" s="21">
        <f t="shared" si="3"/>
        <v>109120000</v>
      </c>
      <c r="O291" s="17">
        <v>1</v>
      </c>
      <c r="P291" s="17">
        <v>1</v>
      </c>
    </row>
    <row r="292" spans="1:16" s="52" customFormat="1" ht="63.75" x14ac:dyDescent="0.2">
      <c r="A292" s="13">
        <v>2</v>
      </c>
      <c r="B292" s="49">
        <v>387</v>
      </c>
      <c r="C292" s="15" t="s">
        <v>1456</v>
      </c>
      <c r="D292" s="15" t="s">
        <v>1457</v>
      </c>
      <c r="E292" s="14" t="s">
        <v>1458</v>
      </c>
      <c r="F292" s="14" t="s">
        <v>70</v>
      </c>
      <c r="G292" s="14" t="s">
        <v>1459</v>
      </c>
      <c r="H292" s="14" t="s">
        <v>1460</v>
      </c>
      <c r="I292" s="14" t="s">
        <v>1461</v>
      </c>
      <c r="J292" s="14" t="s">
        <v>1462</v>
      </c>
      <c r="K292" s="21">
        <v>160000</v>
      </c>
      <c r="L292" s="20">
        <v>155000</v>
      </c>
      <c r="M292" s="657">
        <v>25000</v>
      </c>
      <c r="N292" s="21">
        <f t="shared" si="3"/>
        <v>3875000000</v>
      </c>
      <c r="O292" s="17">
        <v>1</v>
      </c>
      <c r="P292" s="17">
        <v>1</v>
      </c>
    </row>
    <row r="293" spans="1:16" s="441" customFormat="1" x14ac:dyDescent="0.2">
      <c r="A293" s="424"/>
      <c r="B293" s="551" t="s">
        <v>3389</v>
      </c>
      <c r="C293" s="425"/>
      <c r="D293" s="425"/>
      <c r="E293" s="426"/>
      <c r="F293" s="426"/>
      <c r="G293" s="426"/>
      <c r="H293" s="426"/>
      <c r="I293" s="426"/>
      <c r="J293" s="426"/>
      <c r="K293" s="430"/>
      <c r="L293" s="445"/>
      <c r="M293" s="657"/>
      <c r="N293" s="548">
        <f>N294+N295</f>
        <v>1130000000</v>
      </c>
      <c r="O293" s="427"/>
      <c r="P293" s="17">
        <v>1</v>
      </c>
    </row>
    <row r="294" spans="1:16" s="52" customFormat="1" ht="38.25" x14ac:dyDescent="0.2">
      <c r="A294" s="13">
        <v>1</v>
      </c>
      <c r="B294" s="223">
        <v>472</v>
      </c>
      <c r="C294" s="55" t="s">
        <v>1716</v>
      </c>
      <c r="D294" s="25" t="s">
        <v>1717</v>
      </c>
      <c r="E294" s="17" t="s">
        <v>577</v>
      </c>
      <c r="F294" s="35" t="s">
        <v>125</v>
      </c>
      <c r="G294" s="14" t="s">
        <v>20</v>
      </c>
      <c r="H294" s="35" t="s">
        <v>1718</v>
      </c>
      <c r="I294" s="35" t="s">
        <v>1719</v>
      </c>
      <c r="J294" s="14" t="s">
        <v>1720</v>
      </c>
      <c r="K294" s="31">
        <v>3300</v>
      </c>
      <c r="L294" s="32">
        <v>3300</v>
      </c>
      <c r="M294" s="655">
        <v>100000</v>
      </c>
      <c r="N294" s="21">
        <f t="shared" si="3"/>
        <v>330000000</v>
      </c>
      <c r="O294" s="17">
        <v>2</v>
      </c>
      <c r="P294" s="17">
        <v>1</v>
      </c>
    </row>
    <row r="295" spans="1:16" s="52" customFormat="1" ht="63.75" x14ac:dyDescent="0.2">
      <c r="A295" s="13">
        <v>2</v>
      </c>
      <c r="B295" s="223">
        <v>527</v>
      </c>
      <c r="C295" s="15" t="s">
        <v>1911</v>
      </c>
      <c r="D295" s="25" t="s">
        <v>1912</v>
      </c>
      <c r="E295" s="14" t="s">
        <v>1913</v>
      </c>
      <c r="F295" s="35" t="s">
        <v>567</v>
      </c>
      <c r="G295" s="14" t="s">
        <v>132</v>
      </c>
      <c r="H295" s="35" t="s">
        <v>1914</v>
      </c>
      <c r="I295" s="35" t="s">
        <v>1915</v>
      </c>
      <c r="J295" s="14" t="s">
        <v>23</v>
      </c>
      <c r="K295" s="31">
        <v>850000</v>
      </c>
      <c r="L295" s="32">
        <v>800000</v>
      </c>
      <c r="M295" s="655">
        <v>1000</v>
      </c>
      <c r="N295" s="21">
        <f t="shared" si="3"/>
        <v>800000000</v>
      </c>
      <c r="O295" s="17">
        <v>3</v>
      </c>
      <c r="P295" s="17">
        <v>1</v>
      </c>
    </row>
    <row r="296" spans="1:16" s="441" customFormat="1" x14ac:dyDescent="0.2">
      <c r="A296" s="424"/>
      <c r="B296" s="551" t="s">
        <v>3390</v>
      </c>
      <c r="C296" s="425"/>
      <c r="D296" s="435"/>
      <c r="E296" s="426"/>
      <c r="F296" s="434"/>
      <c r="G296" s="426"/>
      <c r="H296" s="434"/>
      <c r="I296" s="434"/>
      <c r="J296" s="426"/>
      <c r="K296" s="428"/>
      <c r="L296" s="429"/>
      <c r="M296" s="655"/>
      <c r="N296" s="548">
        <f>SUM(N297:N306)</f>
        <v>2092780000</v>
      </c>
      <c r="O296" s="427"/>
      <c r="P296" s="17">
        <v>1</v>
      </c>
    </row>
    <row r="297" spans="1:16" s="52" customFormat="1" ht="63.75" x14ac:dyDescent="0.2">
      <c r="A297" s="13">
        <v>1</v>
      </c>
      <c r="B297" s="16">
        <v>86</v>
      </c>
      <c r="C297" s="71" t="s">
        <v>386</v>
      </c>
      <c r="D297" s="36" t="s">
        <v>387</v>
      </c>
      <c r="E297" s="105" t="s">
        <v>388</v>
      </c>
      <c r="F297" s="105" t="s">
        <v>109</v>
      </c>
      <c r="G297" s="105" t="s">
        <v>220</v>
      </c>
      <c r="H297" s="105" t="s">
        <v>389</v>
      </c>
      <c r="I297" s="105" t="s">
        <v>390</v>
      </c>
      <c r="J297" s="105" t="s">
        <v>391</v>
      </c>
      <c r="K297" s="106">
        <v>14049</v>
      </c>
      <c r="L297" s="107">
        <v>8200</v>
      </c>
      <c r="M297" s="663">
        <v>10000</v>
      </c>
      <c r="N297" s="21">
        <f t="shared" si="3"/>
        <v>82000000</v>
      </c>
      <c r="O297" s="108">
        <v>5</v>
      </c>
      <c r="P297" s="17">
        <v>1</v>
      </c>
    </row>
    <row r="298" spans="1:16" s="52" customFormat="1" ht="38.25" x14ac:dyDescent="0.2">
      <c r="A298" s="13">
        <v>2</v>
      </c>
      <c r="B298" s="16">
        <v>103</v>
      </c>
      <c r="C298" s="71" t="s">
        <v>458</v>
      </c>
      <c r="D298" s="36" t="s">
        <v>459</v>
      </c>
      <c r="E298" s="105" t="s">
        <v>460</v>
      </c>
      <c r="F298" s="105" t="s">
        <v>125</v>
      </c>
      <c r="G298" s="105" t="s">
        <v>220</v>
      </c>
      <c r="H298" s="105" t="s">
        <v>461</v>
      </c>
      <c r="I298" s="105" t="s">
        <v>462</v>
      </c>
      <c r="J298" s="105" t="s">
        <v>463</v>
      </c>
      <c r="K298" s="106">
        <v>10500</v>
      </c>
      <c r="L298" s="107">
        <v>9100</v>
      </c>
      <c r="M298" s="663">
        <v>35000</v>
      </c>
      <c r="N298" s="21">
        <f t="shared" si="3"/>
        <v>318500000</v>
      </c>
      <c r="O298" s="108">
        <v>1</v>
      </c>
      <c r="P298" s="17">
        <v>1</v>
      </c>
    </row>
    <row r="299" spans="1:16" s="52" customFormat="1" ht="76.5" x14ac:dyDescent="0.2">
      <c r="A299" s="13">
        <v>3</v>
      </c>
      <c r="B299" s="16">
        <v>184</v>
      </c>
      <c r="C299" s="71" t="s">
        <v>724</v>
      </c>
      <c r="D299" s="36" t="s">
        <v>725</v>
      </c>
      <c r="E299" s="105" t="s">
        <v>720</v>
      </c>
      <c r="F299" s="105" t="s">
        <v>726</v>
      </c>
      <c r="G299" s="105" t="s">
        <v>20</v>
      </c>
      <c r="H299" s="105" t="s">
        <v>727</v>
      </c>
      <c r="I299" s="105" t="s">
        <v>728</v>
      </c>
      <c r="J299" s="105" t="s">
        <v>89</v>
      </c>
      <c r="K299" s="106">
        <v>14294</v>
      </c>
      <c r="L299" s="107">
        <v>12180</v>
      </c>
      <c r="M299" s="663">
        <v>8000</v>
      </c>
      <c r="N299" s="21">
        <f t="shared" si="3"/>
        <v>97440000</v>
      </c>
      <c r="O299" s="108">
        <v>1</v>
      </c>
      <c r="P299" s="17">
        <v>1</v>
      </c>
    </row>
    <row r="300" spans="1:16" s="52" customFormat="1" ht="38.25" x14ac:dyDescent="0.2">
      <c r="A300" s="13">
        <v>4</v>
      </c>
      <c r="B300" s="16">
        <v>195</v>
      </c>
      <c r="C300" s="71" t="s">
        <v>767</v>
      </c>
      <c r="D300" s="36" t="s">
        <v>768</v>
      </c>
      <c r="E300" s="105" t="s">
        <v>769</v>
      </c>
      <c r="F300" s="105" t="s">
        <v>44</v>
      </c>
      <c r="G300" s="105" t="s">
        <v>712</v>
      </c>
      <c r="H300" s="105" t="s">
        <v>770</v>
      </c>
      <c r="I300" s="105" t="s">
        <v>771</v>
      </c>
      <c r="J300" s="105" t="s">
        <v>391</v>
      </c>
      <c r="K300" s="106">
        <v>399000</v>
      </c>
      <c r="L300" s="107">
        <v>260000</v>
      </c>
      <c r="M300" s="663">
        <v>600</v>
      </c>
      <c r="N300" s="21">
        <f t="shared" si="3"/>
        <v>156000000</v>
      </c>
      <c r="O300" s="108">
        <v>2</v>
      </c>
      <c r="P300" s="17">
        <v>1</v>
      </c>
    </row>
    <row r="301" spans="1:16" s="52" customFormat="1" ht="63.75" x14ac:dyDescent="0.2">
      <c r="A301" s="13">
        <v>5</v>
      </c>
      <c r="B301" s="16">
        <v>235</v>
      </c>
      <c r="C301" s="71" t="s">
        <v>901</v>
      </c>
      <c r="D301" s="36" t="s">
        <v>902</v>
      </c>
      <c r="E301" s="105" t="s">
        <v>903</v>
      </c>
      <c r="F301" s="105" t="s">
        <v>44</v>
      </c>
      <c r="G301" s="105" t="s">
        <v>280</v>
      </c>
      <c r="H301" s="105" t="s">
        <v>904</v>
      </c>
      <c r="I301" s="105" t="s">
        <v>481</v>
      </c>
      <c r="J301" s="105" t="s">
        <v>329</v>
      </c>
      <c r="K301" s="106">
        <v>81000</v>
      </c>
      <c r="L301" s="107">
        <v>71000</v>
      </c>
      <c r="M301" s="663">
        <v>5000</v>
      </c>
      <c r="N301" s="21">
        <f t="shared" si="3"/>
        <v>355000000</v>
      </c>
      <c r="O301" s="108">
        <v>2</v>
      </c>
      <c r="P301" s="17">
        <v>1</v>
      </c>
    </row>
    <row r="302" spans="1:16" s="52" customFormat="1" ht="38.25" x14ac:dyDescent="0.2">
      <c r="A302" s="13">
        <v>6</v>
      </c>
      <c r="B302" s="16">
        <v>249</v>
      </c>
      <c r="C302" s="71" t="s">
        <v>938</v>
      </c>
      <c r="D302" s="36" t="s">
        <v>939</v>
      </c>
      <c r="E302" s="105" t="s">
        <v>940</v>
      </c>
      <c r="F302" s="105" t="s">
        <v>398</v>
      </c>
      <c r="G302" s="105" t="s">
        <v>280</v>
      </c>
      <c r="H302" s="105" t="s">
        <v>941</v>
      </c>
      <c r="I302" s="105" t="s">
        <v>942</v>
      </c>
      <c r="J302" s="105" t="s">
        <v>298</v>
      </c>
      <c r="K302" s="106">
        <v>73000</v>
      </c>
      <c r="L302" s="107">
        <v>66000</v>
      </c>
      <c r="M302" s="663">
        <v>500</v>
      </c>
      <c r="N302" s="21">
        <f t="shared" si="3"/>
        <v>33000000</v>
      </c>
      <c r="O302" s="108">
        <v>1</v>
      </c>
      <c r="P302" s="17">
        <v>1</v>
      </c>
    </row>
    <row r="303" spans="1:16" s="52" customFormat="1" ht="63.75" x14ac:dyDescent="0.2">
      <c r="A303" s="13">
        <v>7</v>
      </c>
      <c r="B303" s="16">
        <v>374</v>
      </c>
      <c r="C303" s="71" t="s">
        <v>1396</v>
      </c>
      <c r="D303" s="36" t="s">
        <v>1397</v>
      </c>
      <c r="E303" s="105" t="s">
        <v>1398</v>
      </c>
      <c r="F303" s="105" t="s">
        <v>1399</v>
      </c>
      <c r="G303" s="105" t="s">
        <v>1400</v>
      </c>
      <c r="H303" s="105" t="s">
        <v>1401</v>
      </c>
      <c r="I303" s="105" t="s">
        <v>1402</v>
      </c>
      <c r="J303" s="105" t="s">
        <v>329</v>
      </c>
      <c r="K303" s="106">
        <v>2300000</v>
      </c>
      <c r="L303" s="107">
        <v>2300000</v>
      </c>
      <c r="M303" s="663">
        <v>200</v>
      </c>
      <c r="N303" s="21">
        <f t="shared" si="3"/>
        <v>460000000</v>
      </c>
      <c r="O303" s="108">
        <v>5</v>
      </c>
      <c r="P303" s="17">
        <v>1</v>
      </c>
    </row>
    <row r="304" spans="1:16" s="42" customFormat="1" ht="51" x14ac:dyDescent="0.25">
      <c r="A304" s="13">
        <v>8</v>
      </c>
      <c r="B304" s="16">
        <v>392</v>
      </c>
      <c r="C304" s="71" t="s">
        <v>1468</v>
      </c>
      <c r="D304" s="36" t="s">
        <v>1472</v>
      </c>
      <c r="E304" s="105" t="s">
        <v>1470</v>
      </c>
      <c r="F304" s="105" t="s">
        <v>51</v>
      </c>
      <c r="G304" s="105" t="s">
        <v>20</v>
      </c>
      <c r="H304" s="105" t="s">
        <v>1473</v>
      </c>
      <c r="I304" s="105" t="s">
        <v>1474</v>
      </c>
      <c r="J304" s="105" t="s">
        <v>499</v>
      </c>
      <c r="K304" s="106">
        <v>8100</v>
      </c>
      <c r="L304" s="107">
        <v>5180</v>
      </c>
      <c r="M304" s="663">
        <v>8000</v>
      </c>
      <c r="N304" s="21">
        <f t="shared" si="3"/>
        <v>41440000</v>
      </c>
      <c r="O304" s="108">
        <v>2</v>
      </c>
      <c r="P304" s="17">
        <v>1</v>
      </c>
    </row>
    <row r="305" spans="1:16" s="42" customFormat="1" ht="38.25" x14ac:dyDescent="0.25">
      <c r="A305" s="13">
        <v>9</v>
      </c>
      <c r="B305" s="16">
        <v>420</v>
      </c>
      <c r="C305" s="71" t="s">
        <v>1543</v>
      </c>
      <c r="D305" s="36" t="s">
        <v>1544</v>
      </c>
      <c r="E305" s="105" t="s">
        <v>1545</v>
      </c>
      <c r="F305" s="105" t="s">
        <v>44</v>
      </c>
      <c r="G305" s="105" t="s">
        <v>712</v>
      </c>
      <c r="H305" s="105" t="s">
        <v>1546</v>
      </c>
      <c r="I305" s="105" t="s">
        <v>390</v>
      </c>
      <c r="J305" s="105" t="s">
        <v>391</v>
      </c>
      <c r="K305" s="106">
        <v>5460000</v>
      </c>
      <c r="L305" s="107">
        <v>4990000</v>
      </c>
      <c r="M305" s="663">
        <v>100</v>
      </c>
      <c r="N305" s="21">
        <f t="shared" si="3"/>
        <v>499000000</v>
      </c>
      <c r="O305" s="108">
        <v>5</v>
      </c>
      <c r="P305" s="17">
        <v>1</v>
      </c>
    </row>
    <row r="306" spans="1:16" s="42" customFormat="1" ht="51" x14ac:dyDescent="0.25">
      <c r="A306" s="13">
        <v>10</v>
      </c>
      <c r="B306" s="16">
        <v>470</v>
      </c>
      <c r="C306" s="71" t="s">
        <v>1706</v>
      </c>
      <c r="D306" s="36" t="s">
        <v>1707</v>
      </c>
      <c r="E306" s="105" t="s">
        <v>215</v>
      </c>
      <c r="F306" s="105" t="s">
        <v>1708</v>
      </c>
      <c r="G306" s="105" t="s">
        <v>220</v>
      </c>
      <c r="H306" s="105" t="s">
        <v>1709</v>
      </c>
      <c r="I306" s="105" t="s">
        <v>462</v>
      </c>
      <c r="J306" s="105" t="s">
        <v>463</v>
      </c>
      <c r="K306" s="106">
        <v>8500</v>
      </c>
      <c r="L306" s="107">
        <v>7200</v>
      </c>
      <c r="M306" s="663">
        <v>7000</v>
      </c>
      <c r="N306" s="21">
        <f t="shared" si="3"/>
        <v>50400000</v>
      </c>
      <c r="O306" s="108">
        <v>1</v>
      </c>
      <c r="P306" s="17">
        <v>1</v>
      </c>
    </row>
    <row r="307" spans="1:16" s="464" customFormat="1" x14ac:dyDescent="0.25">
      <c r="A307" s="424"/>
      <c r="B307" s="552" t="s">
        <v>3391</v>
      </c>
      <c r="C307" s="480"/>
      <c r="D307" s="446"/>
      <c r="E307" s="481"/>
      <c r="F307" s="481"/>
      <c r="G307" s="481"/>
      <c r="H307" s="481"/>
      <c r="I307" s="481"/>
      <c r="J307" s="481"/>
      <c r="K307" s="482"/>
      <c r="L307" s="483"/>
      <c r="M307" s="663"/>
      <c r="N307" s="548">
        <f>SUM(N308:N312)</f>
        <v>1355193000</v>
      </c>
      <c r="O307" s="484"/>
      <c r="P307" s="17">
        <v>1</v>
      </c>
    </row>
    <row r="308" spans="1:16" s="42" customFormat="1" ht="38.25" x14ac:dyDescent="0.25">
      <c r="A308" s="13">
        <v>1</v>
      </c>
      <c r="B308" s="45">
        <v>267</v>
      </c>
      <c r="C308" s="15" t="s">
        <v>1006</v>
      </c>
      <c r="D308" s="15" t="s">
        <v>1013</v>
      </c>
      <c r="E308" s="14" t="s">
        <v>1014</v>
      </c>
      <c r="F308" s="15" t="s">
        <v>398</v>
      </c>
      <c r="G308" s="14" t="s">
        <v>132</v>
      </c>
      <c r="H308" s="174" t="s">
        <v>1015</v>
      </c>
      <c r="I308" s="78" t="s">
        <v>1016</v>
      </c>
      <c r="J308" s="175" t="s">
        <v>475</v>
      </c>
      <c r="K308" s="31">
        <v>1505000</v>
      </c>
      <c r="L308" s="32">
        <v>717000</v>
      </c>
      <c r="M308" s="655">
        <v>150</v>
      </c>
      <c r="N308" s="21">
        <f t="shared" si="3"/>
        <v>107550000</v>
      </c>
      <c r="O308" s="17">
        <v>1</v>
      </c>
      <c r="P308" s="17">
        <v>1</v>
      </c>
    </row>
    <row r="309" spans="1:16" s="42" customFormat="1" ht="38.25" x14ac:dyDescent="0.25">
      <c r="A309" s="13">
        <v>2</v>
      </c>
      <c r="B309" s="45">
        <v>270</v>
      </c>
      <c r="C309" s="15" t="s">
        <v>1006</v>
      </c>
      <c r="D309" s="15" t="s">
        <v>1013</v>
      </c>
      <c r="E309" s="14" t="s">
        <v>1021</v>
      </c>
      <c r="F309" s="15" t="s">
        <v>398</v>
      </c>
      <c r="G309" s="14" t="s">
        <v>132</v>
      </c>
      <c r="H309" s="174" t="s">
        <v>1015</v>
      </c>
      <c r="I309" s="78" t="s">
        <v>1016</v>
      </c>
      <c r="J309" s="175" t="s">
        <v>475</v>
      </c>
      <c r="K309" s="31">
        <v>751500</v>
      </c>
      <c r="L309" s="32">
        <v>367000</v>
      </c>
      <c r="M309" s="655">
        <v>150</v>
      </c>
      <c r="N309" s="21">
        <f t="shared" si="3"/>
        <v>55050000</v>
      </c>
      <c r="O309" s="17">
        <v>1</v>
      </c>
      <c r="P309" s="17">
        <v>1</v>
      </c>
    </row>
    <row r="310" spans="1:16" s="42" customFormat="1" ht="38.25" x14ac:dyDescent="0.25">
      <c r="A310" s="13">
        <v>3</v>
      </c>
      <c r="B310" s="45">
        <v>396</v>
      </c>
      <c r="C310" s="15" t="s">
        <v>1483</v>
      </c>
      <c r="D310" s="15" t="s">
        <v>1484</v>
      </c>
      <c r="E310" s="14" t="s">
        <v>239</v>
      </c>
      <c r="F310" s="15" t="s">
        <v>1485</v>
      </c>
      <c r="G310" s="14" t="s">
        <v>132</v>
      </c>
      <c r="H310" s="174" t="s">
        <v>1486</v>
      </c>
      <c r="I310" s="78" t="s">
        <v>1016</v>
      </c>
      <c r="J310" s="175" t="s">
        <v>475</v>
      </c>
      <c r="K310" s="31">
        <v>950000</v>
      </c>
      <c r="L310" s="32">
        <v>417000</v>
      </c>
      <c r="M310" s="655">
        <v>300</v>
      </c>
      <c r="N310" s="21">
        <f t="shared" si="3"/>
        <v>125100000</v>
      </c>
      <c r="O310" s="17">
        <v>1</v>
      </c>
      <c r="P310" s="17">
        <v>1</v>
      </c>
    </row>
    <row r="311" spans="1:16" s="42" customFormat="1" ht="51" x14ac:dyDescent="0.25">
      <c r="A311" s="13">
        <v>4</v>
      </c>
      <c r="B311" s="45">
        <v>537</v>
      </c>
      <c r="C311" s="76" t="s">
        <v>1948</v>
      </c>
      <c r="D311" s="76" t="s">
        <v>1949</v>
      </c>
      <c r="E311" s="77" t="s">
        <v>692</v>
      </c>
      <c r="F311" s="76" t="s">
        <v>1950</v>
      </c>
      <c r="G311" s="14" t="s">
        <v>132</v>
      </c>
      <c r="H311" s="231" t="s">
        <v>1951</v>
      </c>
      <c r="I311" s="78" t="s">
        <v>1952</v>
      </c>
      <c r="J311" s="175" t="s">
        <v>201</v>
      </c>
      <c r="K311" s="31">
        <v>13800000</v>
      </c>
      <c r="L311" s="32">
        <v>11999820</v>
      </c>
      <c r="M311" s="655">
        <v>25</v>
      </c>
      <c r="N311" s="21">
        <f t="shared" si="3"/>
        <v>299995500</v>
      </c>
      <c r="O311" s="17">
        <v>2</v>
      </c>
      <c r="P311" s="17">
        <v>1</v>
      </c>
    </row>
    <row r="312" spans="1:16" s="42" customFormat="1" ht="51" x14ac:dyDescent="0.25">
      <c r="A312" s="13">
        <v>5</v>
      </c>
      <c r="B312" s="45">
        <v>539</v>
      </c>
      <c r="C312" s="55" t="s">
        <v>1948</v>
      </c>
      <c r="D312" s="76" t="s">
        <v>1955</v>
      </c>
      <c r="E312" s="17" t="s">
        <v>1956</v>
      </c>
      <c r="F312" s="76" t="s">
        <v>1950</v>
      </c>
      <c r="G312" s="14" t="s">
        <v>132</v>
      </c>
      <c r="H312" s="231" t="s">
        <v>1957</v>
      </c>
      <c r="I312" s="78" t="s">
        <v>1952</v>
      </c>
      <c r="J312" s="175" t="s">
        <v>201</v>
      </c>
      <c r="K312" s="31">
        <v>30800000</v>
      </c>
      <c r="L312" s="32">
        <v>30699900</v>
      </c>
      <c r="M312" s="655">
        <v>25</v>
      </c>
      <c r="N312" s="21">
        <f t="shared" si="3"/>
        <v>767497500</v>
      </c>
      <c r="O312" s="17">
        <v>2</v>
      </c>
      <c r="P312" s="17">
        <v>1</v>
      </c>
    </row>
    <row r="313" spans="1:16" s="464" customFormat="1" x14ac:dyDescent="0.25">
      <c r="A313" s="424"/>
      <c r="B313" s="552" t="s">
        <v>3392</v>
      </c>
      <c r="C313" s="485"/>
      <c r="D313" s="449"/>
      <c r="E313" s="427"/>
      <c r="F313" s="449"/>
      <c r="G313" s="426"/>
      <c r="H313" s="486"/>
      <c r="I313" s="487"/>
      <c r="J313" s="488"/>
      <c r="K313" s="428"/>
      <c r="L313" s="429"/>
      <c r="M313" s="655"/>
      <c r="N313" s="548">
        <f>SUM(N314:N317)</f>
        <v>3913000000</v>
      </c>
      <c r="O313" s="427"/>
      <c r="P313" s="17">
        <v>1</v>
      </c>
    </row>
    <row r="314" spans="1:16" s="42" customFormat="1" ht="76.5" x14ac:dyDescent="0.25">
      <c r="A314" s="13">
        <v>1</v>
      </c>
      <c r="B314" s="16">
        <v>177</v>
      </c>
      <c r="C314" s="37" t="s">
        <v>694</v>
      </c>
      <c r="D314" s="36" t="s">
        <v>695</v>
      </c>
      <c r="E314" s="37" t="s">
        <v>696</v>
      </c>
      <c r="F314" s="37" t="s">
        <v>44</v>
      </c>
      <c r="G314" s="37" t="s">
        <v>485</v>
      </c>
      <c r="H314" s="37" t="s">
        <v>697</v>
      </c>
      <c r="I314" s="37" t="s">
        <v>698</v>
      </c>
      <c r="J314" s="37" t="s">
        <v>23</v>
      </c>
      <c r="K314" s="38">
        <v>350000</v>
      </c>
      <c r="L314" s="39">
        <v>280000</v>
      </c>
      <c r="M314" s="296">
        <v>800</v>
      </c>
      <c r="N314" s="21">
        <f t="shared" si="3"/>
        <v>224000000</v>
      </c>
      <c r="O314" s="37">
        <v>3</v>
      </c>
      <c r="P314" s="17">
        <v>1</v>
      </c>
    </row>
    <row r="315" spans="1:16" s="42" customFormat="1" ht="76.5" x14ac:dyDescent="0.25">
      <c r="A315" s="13">
        <v>2</v>
      </c>
      <c r="B315" s="16">
        <v>179</v>
      </c>
      <c r="C315" s="37" t="s">
        <v>699</v>
      </c>
      <c r="D315" s="36" t="s">
        <v>706</v>
      </c>
      <c r="E315" s="37" t="s">
        <v>707</v>
      </c>
      <c r="F315" s="37" t="s">
        <v>44</v>
      </c>
      <c r="G315" s="37" t="s">
        <v>485</v>
      </c>
      <c r="H315" s="37" t="s">
        <v>708</v>
      </c>
      <c r="I315" s="37" t="s">
        <v>698</v>
      </c>
      <c r="J315" s="37" t="s">
        <v>23</v>
      </c>
      <c r="K315" s="38">
        <v>160000</v>
      </c>
      <c r="L315" s="39">
        <v>139500</v>
      </c>
      <c r="M315" s="296">
        <v>22000</v>
      </c>
      <c r="N315" s="21">
        <f t="shared" si="3"/>
        <v>3069000000</v>
      </c>
      <c r="O315" s="37">
        <v>3</v>
      </c>
      <c r="P315" s="17">
        <v>1</v>
      </c>
    </row>
    <row r="316" spans="1:16" s="42" customFormat="1" ht="51" x14ac:dyDescent="0.25">
      <c r="A316" s="13">
        <v>3</v>
      </c>
      <c r="B316" s="16">
        <v>303</v>
      </c>
      <c r="C316" s="37" t="s">
        <v>1137</v>
      </c>
      <c r="D316" s="36" t="s">
        <v>1138</v>
      </c>
      <c r="E316" s="37" t="s">
        <v>1139</v>
      </c>
      <c r="F316" s="37" t="s">
        <v>82</v>
      </c>
      <c r="G316" s="37" t="s">
        <v>1140</v>
      </c>
      <c r="H316" s="37" t="s">
        <v>1141</v>
      </c>
      <c r="I316" s="37" t="s">
        <v>1142</v>
      </c>
      <c r="J316" s="37" t="s">
        <v>488</v>
      </c>
      <c r="K316" s="38">
        <v>720000</v>
      </c>
      <c r="L316" s="39">
        <v>720000</v>
      </c>
      <c r="M316" s="296">
        <v>200</v>
      </c>
      <c r="N316" s="21">
        <f t="shared" si="3"/>
        <v>144000000</v>
      </c>
      <c r="O316" s="37">
        <v>1</v>
      </c>
      <c r="P316" s="17">
        <v>1</v>
      </c>
    </row>
    <row r="317" spans="1:16" s="42" customFormat="1" ht="89.25" x14ac:dyDescent="0.25">
      <c r="A317" s="13">
        <v>4</v>
      </c>
      <c r="B317" s="16">
        <v>439</v>
      </c>
      <c r="C317" s="37" t="s">
        <v>1600</v>
      </c>
      <c r="D317" s="36" t="s">
        <v>1601</v>
      </c>
      <c r="E317" s="37" t="s">
        <v>1602</v>
      </c>
      <c r="F317" s="37" t="s">
        <v>1603</v>
      </c>
      <c r="G317" s="37" t="s">
        <v>280</v>
      </c>
      <c r="H317" s="37" t="s">
        <v>1604</v>
      </c>
      <c r="I317" s="37" t="s">
        <v>1605</v>
      </c>
      <c r="J317" s="37" t="s">
        <v>112</v>
      </c>
      <c r="K317" s="38">
        <v>12500000</v>
      </c>
      <c r="L317" s="39">
        <v>11900000</v>
      </c>
      <c r="M317" s="296">
        <v>40</v>
      </c>
      <c r="N317" s="21">
        <f t="shared" si="3"/>
        <v>476000000</v>
      </c>
      <c r="O317" s="37">
        <v>1</v>
      </c>
      <c r="P317" s="17">
        <v>1</v>
      </c>
    </row>
    <row r="318" spans="1:16" s="464" customFormat="1" x14ac:dyDescent="0.25">
      <c r="A318" s="424"/>
      <c r="B318" s="552" t="s">
        <v>3393</v>
      </c>
      <c r="C318" s="431"/>
      <c r="D318" s="446"/>
      <c r="E318" s="431"/>
      <c r="F318" s="431"/>
      <c r="G318" s="431"/>
      <c r="H318" s="431"/>
      <c r="I318" s="431"/>
      <c r="J318" s="431"/>
      <c r="K318" s="489"/>
      <c r="L318" s="490"/>
      <c r="M318" s="296"/>
      <c r="N318" s="548">
        <f>SUM(N319:N323)</f>
        <v>1985200000</v>
      </c>
      <c r="O318" s="431"/>
      <c r="P318" s="17">
        <v>1</v>
      </c>
    </row>
    <row r="319" spans="1:16" s="42" customFormat="1" ht="51" x14ac:dyDescent="0.25">
      <c r="A319" s="13">
        <v>1</v>
      </c>
      <c r="B319" s="23">
        <v>47</v>
      </c>
      <c r="C319" s="77" t="s">
        <v>217</v>
      </c>
      <c r="D319" s="88" t="s">
        <v>218</v>
      </c>
      <c r="E319" s="77" t="s">
        <v>219</v>
      </c>
      <c r="F319" s="89" t="s">
        <v>109</v>
      </c>
      <c r="G319" s="89" t="s">
        <v>220</v>
      </c>
      <c r="H319" s="83" t="s">
        <v>221</v>
      </c>
      <c r="I319" s="83" t="s">
        <v>222</v>
      </c>
      <c r="J319" s="83" t="s">
        <v>135</v>
      </c>
      <c r="K319" s="61">
        <v>4950</v>
      </c>
      <c r="L319" s="32">
        <v>4500</v>
      </c>
      <c r="M319" s="308">
        <v>40000</v>
      </c>
      <c r="N319" s="21">
        <f t="shared" si="3"/>
        <v>180000000</v>
      </c>
      <c r="O319" s="68">
        <v>5</v>
      </c>
      <c r="P319" s="17">
        <v>1</v>
      </c>
    </row>
    <row r="320" spans="1:16" s="42" customFormat="1" ht="51" x14ac:dyDescent="0.25">
      <c r="A320" s="13">
        <v>2</v>
      </c>
      <c r="B320" s="23">
        <v>277</v>
      </c>
      <c r="C320" s="77" t="s">
        <v>1046</v>
      </c>
      <c r="D320" s="36" t="s">
        <v>1047</v>
      </c>
      <c r="E320" s="77" t="s">
        <v>1048</v>
      </c>
      <c r="F320" s="89" t="s">
        <v>109</v>
      </c>
      <c r="G320" s="89" t="s">
        <v>220</v>
      </c>
      <c r="H320" s="37" t="s">
        <v>1049</v>
      </c>
      <c r="I320" s="35" t="s">
        <v>1050</v>
      </c>
      <c r="J320" s="35" t="s">
        <v>23</v>
      </c>
      <c r="K320" s="31">
        <v>9520</v>
      </c>
      <c r="L320" s="32">
        <v>7500</v>
      </c>
      <c r="M320" s="33">
        <v>8800</v>
      </c>
      <c r="N320" s="21">
        <f t="shared" si="3"/>
        <v>66000000</v>
      </c>
      <c r="O320" s="68">
        <v>2</v>
      </c>
      <c r="P320" s="17">
        <v>1</v>
      </c>
    </row>
    <row r="321" spans="1:16" ht="51" x14ac:dyDescent="0.2">
      <c r="A321" s="13">
        <v>3</v>
      </c>
      <c r="B321" s="23">
        <v>287</v>
      </c>
      <c r="C321" s="14" t="s">
        <v>1085</v>
      </c>
      <c r="D321" s="36" t="s">
        <v>1089</v>
      </c>
      <c r="E321" s="14" t="s">
        <v>1090</v>
      </c>
      <c r="F321" s="14" t="s">
        <v>44</v>
      </c>
      <c r="G321" s="14" t="s">
        <v>45</v>
      </c>
      <c r="H321" s="37" t="s">
        <v>1091</v>
      </c>
      <c r="I321" s="37" t="s">
        <v>1092</v>
      </c>
      <c r="J321" s="37" t="s">
        <v>89</v>
      </c>
      <c r="K321" s="141">
        <v>125000</v>
      </c>
      <c r="L321" s="32">
        <v>115000</v>
      </c>
      <c r="M321" s="308">
        <v>13000</v>
      </c>
      <c r="N321" s="21">
        <f t="shared" si="3"/>
        <v>1495000000</v>
      </c>
      <c r="O321" s="68">
        <v>1</v>
      </c>
      <c r="P321" s="17">
        <v>1</v>
      </c>
    </row>
    <row r="322" spans="1:16" ht="76.5" x14ac:dyDescent="0.2">
      <c r="A322" s="13">
        <v>4</v>
      </c>
      <c r="B322" s="23">
        <v>438</v>
      </c>
      <c r="C322" s="14" t="s">
        <v>1595</v>
      </c>
      <c r="D322" s="36" t="s">
        <v>1596</v>
      </c>
      <c r="E322" s="14" t="s">
        <v>1597</v>
      </c>
      <c r="F322" s="14" t="s">
        <v>44</v>
      </c>
      <c r="G322" s="14" t="s">
        <v>45</v>
      </c>
      <c r="H322" s="37" t="s">
        <v>1598</v>
      </c>
      <c r="I322" s="37" t="s">
        <v>1599</v>
      </c>
      <c r="J322" s="37" t="s">
        <v>893</v>
      </c>
      <c r="K322" s="141">
        <v>28800</v>
      </c>
      <c r="L322" s="32">
        <v>19700</v>
      </c>
      <c r="M322" s="308">
        <v>6000</v>
      </c>
      <c r="N322" s="21">
        <f t="shared" si="3"/>
        <v>118200000</v>
      </c>
      <c r="O322" s="68">
        <v>5</v>
      </c>
      <c r="P322" s="17">
        <v>1</v>
      </c>
    </row>
    <row r="323" spans="1:16" ht="51" x14ac:dyDescent="0.2">
      <c r="A323" s="13">
        <v>5</v>
      </c>
      <c r="B323" s="23">
        <v>453</v>
      </c>
      <c r="C323" s="14" t="s">
        <v>1646</v>
      </c>
      <c r="D323" s="36" t="s">
        <v>1650</v>
      </c>
      <c r="E323" s="14" t="s">
        <v>215</v>
      </c>
      <c r="F323" s="14" t="s">
        <v>109</v>
      </c>
      <c r="G323" s="14" t="s">
        <v>20</v>
      </c>
      <c r="H323" s="37" t="s">
        <v>1651</v>
      </c>
      <c r="I323" s="35" t="s">
        <v>1050</v>
      </c>
      <c r="J323" s="35" t="s">
        <v>23</v>
      </c>
      <c r="K323" s="31">
        <v>4200</v>
      </c>
      <c r="L323" s="32">
        <v>4200</v>
      </c>
      <c r="M323" s="308">
        <v>30000</v>
      </c>
      <c r="N323" s="21">
        <f t="shared" ref="N323:N405" si="7">M323*L323</f>
        <v>126000000</v>
      </c>
      <c r="O323" s="68" t="s">
        <v>1037</v>
      </c>
      <c r="P323" s="17">
        <v>1</v>
      </c>
    </row>
    <row r="324" spans="1:16" s="433" customFormat="1" x14ac:dyDescent="0.2">
      <c r="A324" s="424"/>
      <c r="B324" s="553" t="s">
        <v>3394</v>
      </c>
      <c r="C324" s="426"/>
      <c r="D324" s="446"/>
      <c r="E324" s="426"/>
      <c r="F324" s="426"/>
      <c r="G324" s="426"/>
      <c r="H324" s="431"/>
      <c r="I324" s="434"/>
      <c r="J324" s="434"/>
      <c r="K324" s="428"/>
      <c r="L324" s="429"/>
      <c r="M324" s="308"/>
      <c r="N324" s="548">
        <f>SUM(N325:N330)</f>
        <v>803735000</v>
      </c>
      <c r="O324" s="491"/>
      <c r="P324" s="17">
        <v>1</v>
      </c>
    </row>
    <row r="325" spans="1:16" ht="51" x14ac:dyDescent="0.2">
      <c r="A325" s="13">
        <v>1</v>
      </c>
      <c r="B325" s="13">
        <v>427</v>
      </c>
      <c r="C325" s="14" t="s">
        <v>1558</v>
      </c>
      <c r="D325" s="15" t="s">
        <v>1559</v>
      </c>
      <c r="E325" s="14" t="s">
        <v>1560</v>
      </c>
      <c r="F325" s="14" t="s">
        <v>267</v>
      </c>
      <c r="G325" s="14" t="s">
        <v>20</v>
      </c>
      <c r="H325" s="14" t="s">
        <v>1561</v>
      </c>
      <c r="I325" s="14" t="s">
        <v>645</v>
      </c>
      <c r="J325" s="14" t="s">
        <v>1562</v>
      </c>
      <c r="K325" s="18">
        <v>6067</v>
      </c>
      <c r="L325" s="19">
        <v>4750</v>
      </c>
      <c r="M325" s="657">
        <v>10000</v>
      </c>
      <c r="N325" s="21">
        <f t="shared" si="7"/>
        <v>47500000</v>
      </c>
      <c r="O325" s="17">
        <v>1</v>
      </c>
      <c r="P325" s="17">
        <v>1</v>
      </c>
    </row>
    <row r="326" spans="1:16" s="264" customFormat="1" ht="84" x14ac:dyDescent="0.2">
      <c r="A326" s="267">
        <v>2</v>
      </c>
      <c r="B326" s="267">
        <v>142</v>
      </c>
      <c r="C326" s="293" t="s">
        <v>2491</v>
      </c>
      <c r="D326" s="288" t="s">
        <v>2492</v>
      </c>
      <c r="E326" s="288" t="s">
        <v>239</v>
      </c>
      <c r="F326" s="288" t="s">
        <v>2493</v>
      </c>
      <c r="G326" s="294" t="s">
        <v>20</v>
      </c>
      <c r="H326" s="295" t="s">
        <v>2494</v>
      </c>
      <c r="I326" s="295" t="s">
        <v>2495</v>
      </c>
      <c r="J326" s="295" t="s">
        <v>1562</v>
      </c>
      <c r="K326" s="296">
        <v>3989</v>
      </c>
      <c r="L326" s="296">
        <v>3989</v>
      </c>
      <c r="M326" s="296">
        <v>5000</v>
      </c>
      <c r="N326" s="271">
        <f>M326*L326</f>
        <v>19945000</v>
      </c>
      <c r="O326" s="271" t="s">
        <v>3436</v>
      </c>
      <c r="P326" s="271">
        <v>2</v>
      </c>
    </row>
    <row r="327" spans="1:16" s="615" customFormat="1" ht="38.25" x14ac:dyDescent="0.25">
      <c r="A327" s="13">
        <v>3</v>
      </c>
      <c r="B327" s="618">
        <v>6</v>
      </c>
      <c r="C327" s="619" t="s">
        <v>3261</v>
      </c>
      <c r="D327" s="620" t="s">
        <v>3263</v>
      </c>
      <c r="E327" s="620" t="s">
        <v>3262</v>
      </c>
      <c r="F327" s="621" t="s">
        <v>3264</v>
      </c>
      <c r="G327" s="621" t="s">
        <v>2499</v>
      </c>
      <c r="H327" s="622" t="s">
        <v>3266</v>
      </c>
      <c r="I327" s="622" t="s">
        <v>3265</v>
      </c>
      <c r="J327" s="622" t="s">
        <v>2558</v>
      </c>
      <c r="K327" s="622"/>
      <c r="L327" s="623">
        <v>3000</v>
      </c>
      <c r="M327" s="271">
        <v>500</v>
      </c>
      <c r="N327" s="623">
        <v>1500000</v>
      </c>
      <c r="O327" s="623"/>
      <c r="P327" s="623">
        <v>5</v>
      </c>
    </row>
    <row r="328" spans="1:16" s="615" customFormat="1" ht="38.25" x14ac:dyDescent="0.25">
      <c r="A328" s="267">
        <v>4</v>
      </c>
      <c r="B328" s="618">
        <v>7</v>
      </c>
      <c r="C328" s="624" t="s">
        <v>3267</v>
      </c>
      <c r="D328" s="624" t="s">
        <v>3269</v>
      </c>
      <c r="E328" s="624" t="s">
        <v>3268</v>
      </c>
      <c r="F328" s="624" t="s">
        <v>3270</v>
      </c>
      <c r="G328" s="624" t="s">
        <v>3229</v>
      </c>
      <c r="H328" s="622" t="s">
        <v>3271</v>
      </c>
      <c r="I328" s="622" t="s">
        <v>3265</v>
      </c>
      <c r="J328" s="622" t="s">
        <v>2558</v>
      </c>
      <c r="K328" s="622"/>
      <c r="L328" s="623">
        <v>3000</v>
      </c>
      <c r="M328" s="271">
        <v>10300</v>
      </c>
      <c r="N328" s="623">
        <v>30900000</v>
      </c>
      <c r="O328" s="623"/>
      <c r="P328" s="623">
        <v>5</v>
      </c>
    </row>
    <row r="329" spans="1:16" s="614" customFormat="1" ht="38.25" x14ac:dyDescent="0.2">
      <c r="A329" s="13">
        <v>5</v>
      </c>
      <c r="B329" s="618">
        <v>8</v>
      </c>
      <c r="C329" s="624" t="s">
        <v>3272</v>
      </c>
      <c r="D329" s="624" t="s">
        <v>3274</v>
      </c>
      <c r="E329" s="624" t="s">
        <v>3273</v>
      </c>
      <c r="F329" s="624" t="s">
        <v>3270</v>
      </c>
      <c r="G329" s="624" t="s">
        <v>3229</v>
      </c>
      <c r="H329" s="622" t="s">
        <v>3275</v>
      </c>
      <c r="I329" s="622" t="s">
        <v>3265</v>
      </c>
      <c r="J329" s="622" t="s">
        <v>2558</v>
      </c>
      <c r="K329" s="622"/>
      <c r="L329" s="623">
        <v>18000</v>
      </c>
      <c r="M329" s="271">
        <v>34800</v>
      </c>
      <c r="N329" s="623">
        <v>626400000</v>
      </c>
      <c r="O329" s="623"/>
      <c r="P329" s="623">
        <v>5</v>
      </c>
    </row>
    <row r="330" spans="1:16" s="614" customFormat="1" ht="51" x14ac:dyDescent="0.2">
      <c r="A330" s="267">
        <v>6</v>
      </c>
      <c r="B330" s="618">
        <v>32</v>
      </c>
      <c r="C330" s="625" t="s">
        <v>3276</v>
      </c>
      <c r="D330" s="626" t="s">
        <v>3278</v>
      </c>
      <c r="E330" s="626" t="s">
        <v>3277</v>
      </c>
      <c r="F330" s="618" t="s">
        <v>3270</v>
      </c>
      <c r="G330" s="618" t="s">
        <v>3229</v>
      </c>
      <c r="H330" s="622" t="s">
        <v>3279</v>
      </c>
      <c r="I330" s="622" t="s">
        <v>3265</v>
      </c>
      <c r="J330" s="622" t="s">
        <v>2558</v>
      </c>
      <c r="K330" s="622"/>
      <c r="L330" s="623">
        <v>600</v>
      </c>
      <c r="M330" s="271">
        <v>129150</v>
      </c>
      <c r="N330" s="623">
        <v>77490000</v>
      </c>
      <c r="O330" s="623"/>
      <c r="P330" s="623">
        <v>5</v>
      </c>
    </row>
    <row r="331" spans="1:16" s="433" customFormat="1" x14ac:dyDescent="0.2">
      <c r="A331" s="424"/>
      <c r="B331" s="553" t="s">
        <v>3395</v>
      </c>
      <c r="C331" s="426"/>
      <c r="D331" s="425"/>
      <c r="E331" s="426"/>
      <c r="F331" s="426"/>
      <c r="G331" s="426"/>
      <c r="H331" s="426"/>
      <c r="I331" s="426"/>
      <c r="J331" s="426"/>
      <c r="K331" s="443"/>
      <c r="L331" s="444"/>
      <c r="M331" s="657"/>
      <c r="N331" s="548">
        <f>SUM(N332:N340)</f>
        <v>284685000</v>
      </c>
      <c r="O331" s="427"/>
      <c r="P331" s="17">
        <v>1</v>
      </c>
    </row>
    <row r="332" spans="1:16" ht="51" x14ac:dyDescent="0.2">
      <c r="A332" s="13">
        <v>1</v>
      </c>
      <c r="B332" s="13">
        <v>22</v>
      </c>
      <c r="C332" s="14" t="s">
        <v>113</v>
      </c>
      <c r="D332" s="25" t="s">
        <v>114</v>
      </c>
      <c r="E332" s="14" t="s">
        <v>115</v>
      </c>
      <c r="F332" s="14" t="s">
        <v>44</v>
      </c>
      <c r="G332" s="14" t="s">
        <v>45</v>
      </c>
      <c r="H332" s="35" t="s">
        <v>116</v>
      </c>
      <c r="I332" s="14" t="s">
        <v>117</v>
      </c>
      <c r="J332" s="14" t="s">
        <v>23</v>
      </c>
      <c r="K332" s="57">
        <v>10000</v>
      </c>
      <c r="L332" s="34">
        <v>2850</v>
      </c>
      <c r="M332" s="657">
        <v>10000</v>
      </c>
      <c r="N332" s="21">
        <f t="shared" si="7"/>
        <v>28500000</v>
      </c>
      <c r="O332" s="17">
        <v>3</v>
      </c>
      <c r="P332" s="17">
        <v>1</v>
      </c>
    </row>
    <row r="333" spans="1:16" ht="51" x14ac:dyDescent="0.2">
      <c r="A333" s="13">
        <v>2</v>
      </c>
      <c r="B333" s="13">
        <v>69</v>
      </c>
      <c r="C333" s="77" t="s">
        <v>320</v>
      </c>
      <c r="D333" s="25" t="s">
        <v>321</v>
      </c>
      <c r="E333" s="77" t="s">
        <v>322</v>
      </c>
      <c r="F333" s="77" t="s">
        <v>109</v>
      </c>
      <c r="G333" s="14" t="s">
        <v>20</v>
      </c>
      <c r="H333" s="35" t="s">
        <v>323</v>
      </c>
      <c r="I333" s="14" t="s">
        <v>117</v>
      </c>
      <c r="J333" s="14" t="s">
        <v>23</v>
      </c>
      <c r="K333" s="57">
        <v>30000</v>
      </c>
      <c r="L333" s="34">
        <v>25977</v>
      </c>
      <c r="M333" s="657">
        <v>2000</v>
      </c>
      <c r="N333" s="21">
        <f t="shared" si="7"/>
        <v>51954000</v>
      </c>
      <c r="O333" s="17">
        <v>3</v>
      </c>
      <c r="P333" s="17">
        <v>1</v>
      </c>
    </row>
    <row r="334" spans="1:16" ht="51" x14ac:dyDescent="0.2">
      <c r="A334" s="13">
        <v>3</v>
      </c>
      <c r="B334" s="13">
        <v>79</v>
      </c>
      <c r="C334" s="14" t="s">
        <v>358</v>
      </c>
      <c r="D334" s="25" t="s">
        <v>359</v>
      </c>
      <c r="E334" s="14" t="s">
        <v>43</v>
      </c>
      <c r="F334" s="14" t="s">
        <v>44</v>
      </c>
      <c r="G334" s="14" t="s">
        <v>45</v>
      </c>
      <c r="H334" s="35" t="s">
        <v>360</v>
      </c>
      <c r="I334" s="14" t="s">
        <v>117</v>
      </c>
      <c r="J334" s="14" t="s">
        <v>23</v>
      </c>
      <c r="K334" s="57">
        <v>1450</v>
      </c>
      <c r="L334" s="34">
        <v>984</v>
      </c>
      <c r="M334" s="657">
        <v>6000</v>
      </c>
      <c r="N334" s="21">
        <f t="shared" si="7"/>
        <v>5904000</v>
      </c>
      <c r="O334" s="17">
        <v>3</v>
      </c>
      <c r="P334" s="17">
        <v>1</v>
      </c>
    </row>
    <row r="335" spans="1:16" ht="38.25" x14ac:dyDescent="0.2">
      <c r="A335" s="13">
        <v>4</v>
      </c>
      <c r="B335" s="13">
        <v>143</v>
      </c>
      <c r="C335" s="14" t="s">
        <v>580</v>
      </c>
      <c r="D335" s="25" t="s">
        <v>581</v>
      </c>
      <c r="E335" s="14" t="s">
        <v>582</v>
      </c>
      <c r="F335" s="14" t="s">
        <v>44</v>
      </c>
      <c r="G335" s="14" t="s">
        <v>45</v>
      </c>
      <c r="H335" s="35" t="s">
        <v>583</v>
      </c>
      <c r="I335" s="14" t="s">
        <v>117</v>
      </c>
      <c r="J335" s="14" t="s">
        <v>23</v>
      </c>
      <c r="K335" s="57">
        <v>1500</v>
      </c>
      <c r="L335" s="34">
        <v>805</v>
      </c>
      <c r="M335" s="657">
        <v>30000</v>
      </c>
      <c r="N335" s="21">
        <f t="shared" si="7"/>
        <v>24150000</v>
      </c>
      <c r="O335" s="17">
        <v>3</v>
      </c>
      <c r="P335" s="17">
        <v>1</v>
      </c>
    </row>
    <row r="336" spans="1:16" s="44" customFormat="1" ht="51" x14ac:dyDescent="0.25">
      <c r="A336" s="13">
        <v>5</v>
      </c>
      <c r="B336" s="13">
        <v>201</v>
      </c>
      <c r="C336" s="14" t="s">
        <v>788</v>
      </c>
      <c r="D336" s="25" t="s">
        <v>789</v>
      </c>
      <c r="E336" s="14" t="s">
        <v>29</v>
      </c>
      <c r="F336" s="14" t="s">
        <v>44</v>
      </c>
      <c r="G336" s="14" t="s">
        <v>132</v>
      </c>
      <c r="H336" s="35" t="s">
        <v>790</v>
      </c>
      <c r="I336" s="14" t="s">
        <v>117</v>
      </c>
      <c r="J336" s="14" t="s">
        <v>23</v>
      </c>
      <c r="K336" s="57">
        <v>36000</v>
      </c>
      <c r="L336" s="34">
        <v>19257</v>
      </c>
      <c r="M336" s="657">
        <v>5000</v>
      </c>
      <c r="N336" s="21">
        <f t="shared" si="7"/>
        <v>96285000</v>
      </c>
      <c r="O336" s="17">
        <v>3</v>
      </c>
      <c r="P336" s="17">
        <v>1</v>
      </c>
    </row>
    <row r="337" spans="1:16" s="44" customFormat="1" ht="51" x14ac:dyDescent="0.25">
      <c r="A337" s="13">
        <v>6</v>
      </c>
      <c r="B337" s="13">
        <v>279</v>
      </c>
      <c r="C337" s="14" t="s">
        <v>1051</v>
      </c>
      <c r="D337" s="113" t="s">
        <v>1055</v>
      </c>
      <c r="E337" s="14" t="s">
        <v>1056</v>
      </c>
      <c r="F337" s="14" t="s">
        <v>44</v>
      </c>
      <c r="G337" s="14" t="s">
        <v>45</v>
      </c>
      <c r="H337" s="74" t="s">
        <v>1057</v>
      </c>
      <c r="I337" s="14" t="s">
        <v>117</v>
      </c>
      <c r="J337" s="14" t="s">
        <v>23</v>
      </c>
      <c r="K337" s="57">
        <v>3600</v>
      </c>
      <c r="L337" s="34">
        <v>1863</v>
      </c>
      <c r="M337" s="657">
        <v>20000</v>
      </c>
      <c r="N337" s="21">
        <f t="shared" si="7"/>
        <v>37260000</v>
      </c>
      <c r="O337" s="17">
        <v>3</v>
      </c>
      <c r="P337" s="17">
        <v>1</v>
      </c>
    </row>
    <row r="338" spans="1:16" s="44" customFormat="1" ht="38.25" x14ac:dyDescent="0.25">
      <c r="A338" s="13">
        <v>7</v>
      </c>
      <c r="B338" s="13">
        <v>351</v>
      </c>
      <c r="C338" s="14" t="s">
        <v>1321</v>
      </c>
      <c r="D338" s="113" t="s">
        <v>1322</v>
      </c>
      <c r="E338" s="14" t="s">
        <v>1323</v>
      </c>
      <c r="F338" s="14" t="s">
        <v>1324</v>
      </c>
      <c r="G338" s="14" t="s">
        <v>132</v>
      </c>
      <c r="H338" s="74" t="s">
        <v>1325</v>
      </c>
      <c r="I338" s="14" t="s">
        <v>117</v>
      </c>
      <c r="J338" s="14" t="s">
        <v>23</v>
      </c>
      <c r="K338" s="57">
        <v>3200</v>
      </c>
      <c r="L338" s="34">
        <v>2982</v>
      </c>
      <c r="M338" s="657">
        <v>1000</v>
      </c>
      <c r="N338" s="21">
        <f t="shared" si="7"/>
        <v>2982000</v>
      </c>
      <c r="O338" s="17">
        <v>3</v>
      </c>
      <c r="P338" s="17">
        <v>1</v>
      </c>
    </row>
    <row r="339" spans="1:16" s="44" customFormat="1" ht="63.75" x14ac:dyDescent="0.25">
      <c r="A339" s="13">
        <v>8</v>
      </c>
      <c r="B339" s="13">
        <v>355</v>
      </c>
      <c r="C339" s="14" t="s">
        <v>1326</v>
      </c>
      <c r="D339" s="25" t="s">
        <v>1335</v>
      </c>
      <c r="E339" s="14" t="s">
        <v>1336</v>
      </c>
      <c r="F339" s="14" t="s">
        <v>1337</v>
      </c>
      <c r="G339" s="14" t="s">
        <v>132</v>
      </c>
      <c r="H339" s="35" t="s">
        <v>1338</v>
      </c>
      <c r="I339" s="14" t="s">
        <v>117</v>
      </c>
      <c r="J339" s="14" t="s">
        <v>23</v>
      </c>
      <c r="K339" s="57">
        <v>2500</v>
      </c>
      <c r="L339" s="34">
        <v>1320</v>
      </c>
      <c r="M339" s="657">
        <v>15000</v>
      </c>
      <c r="N339" s="21">
        <f t="shared" si="7"/>
        <v>19800000</v>
      </c>
      <c r="O339" s="17">
        <v>3</v>
      </c>
      <c r="P339" s="17">
        <v>1</v>
      </c>
    </row>
    <row r="340" spans="1:16" ht="51" x14ac:dyDescent="0.2">
      <c r="A340" s="13">
        <v>9</v>
      </c>
      <c r="B340" s="13">
        <v>566</v>
      </c>
      <c r="C340" s="14" t="s">
        <v>2040</v>
      </c>
      <c r="D340" s="113" t="s">
        <v>2041</v>
      </c>
      <c r="E340" s="14" t="s">
        <v>2042</v>
      </c>
      <c r="F340" s="14" t="s">
        <v>44</v>
      </c>
      <c r="G340" s="14" t="s">
        <v>45</v>
      </c>
      <c r="H340" s="74" t="s">
        <v>2043</v>
      </c>
      <c r="I340" s="14" t="s">
        <v>117</v>
      </c>
      <c r="J340" s="14" t="s">
        <v>23</v>
      </c>
      <c r="K340" s="57">
        <v>4500</v>
      </c>
      <c r="L340" s="34">
        <v>1785</v>
      </c>
      <c r="M340" s="657">
        <v>10000</v>
      </c>
      <c r="N340" s="21">
        <f t="shared" si="7"/>
        <v>17850000</v>
      </c>
      <c r="O340" s="17">
        <v>3</v>
      </c>
      <c r="P340" s="17">
        <v>1</v>
      </c>
    </row>
    <row r="341" spans="1:16" s="433" customFormat="1" x14ac:dyDescent="0.2">
      <c r="A341" s="424"/>
      <c r="B341" s="551" t="s">
        <v>3396</v>
      </c>
      <c r="C341" s="426"/>
      <c r="D341" s="493"/>
      <c r="E341" s="426"/>
      <c r="F341" s="426"/>
      <c r="G341" s="426"/>
      <c r="H341" s="494"/>
      <c r="I341" s="426"/>
      <c r="J341" s="426"/>
      <c r="K341" s="448"/>
      <c r="L341" s="437"/>
      <c r="M341" s="657"/>
      <c r="N341" s="548">
        <f>SUM(N342:N343)</f>
        <v>627000000</v>
      </c>
      <c r="O341" s="427"/>
      <c r="P341" s="17">
        <v>1</v>
      </c>
    </row>
    <row r="342" spans="1:16" ht="76.5" x14ac:dyDescent="0.2">
      <c r="A342" s="13">
        <v>1</v>
      </c>
      <c r="B342" s="29">
        <v>96</v>
      </c>
      <c r="C342" s="35" t="s">
        <v>424</v>
      </c>
      <c r="D342" s="25" t="s">
        <v>425</v>
      </c>
      <c r="E342" s="35" t="s">
        <v>426</v>
      </c>
      <c r="F342" s="35" t="s">
        <v>427</v>
      </c>
      <c r="G342" s="35" t="s">
        <v>280</v>
      </c>
      <c r="H342" s="35" t="s">
        <v>428</v>
      </c>
      <c r="I342" s="35" t="s">
        <v>429</v>
      </c>
      <c r="J342" s="35" t="s">
        <v>165</v>
      </c>
      <c r="K342" s="57">
        <v>190000</v>
      </c>
      <c r="L342" s="34">
        <v>184000</v>
      </c>
      <c r="M342" s="296">
        <v>3000</v>
      </c>
      <c r="N342" s="21">
        <f t="shared" si="7"/>
        <v>552000000</v>
      </c>
      <c r="O342" s="35">
        <v>1</v>
      </c>
      <c r="P342" s="17">
        <v>1</v>
      </c>
    </row>
    <row r="343" spans="1:16" ht="38.25" x14ac:dyDescent="0.2">
      <c r="A343" s="13">
        <v>2</v>
      </c>
      <c r="B343" s="29">
        <v>182</v>
      </c>
      <c r="C343" s="35" t="s">
        <v>715</v>
      </c>
      <c r="D343" s="25" t="s">
        <v>719</v>
      </c>
      <c r="E343" s="35" t="s">
        <v>720</v>
      </c>
      <c r="F343" s="35" t="s">
        <v>205</v>
      </c>
      <c r="G343" s="35" t="s">
        <v>280</v>
      </c>
      <c r="H343" s="35" t="s">
        <v>721</v>
      </c>
      <c r="I343" s="35" t="s">
        <v>722</v>
      </c>
      <c r="J343" s="35" t="s">
        <v>723</v>
      </c>
      <c r="K343" s="57">
        <v>78000</v>
      </c>
      <c r="L343" s="34">
        <v>50000</v>
      </c>
      <c r="M343" s="296">
        <v>1500</v>
      </c>
      <c r="N343" s="21">
        <f t="shared" si="7"/>
        <v>75000000</v>
      </c>
      <c r="O343" s="35">
        <v>2</v>
      </c>
      <c r="P343" s="17">
        <v>1</v>
      </c>
    </row>
    <row r="344" spans="1:16" s="433" customFormat="1" x14ac:dyDescent="0.2">
      <c r="A344" s="424"/>
      <c r="B344" s="551" t="s">
        <v>3397</v>
      </c>
      <c r="C344" s="434"/>
      <c r="D344" s="435"/>
      <c r="E344" s="434"/>
      <c r="F344" s="434"/>
      <c r="G344" s="434"/>
      <c r="H344" s="434"/>
      <c r="I344" s="434"/>
      <c r="J344" s="434"/>
      <c r="K344" s="448"/>
      <c r="L344" s="437"/>
      <c r="M344" s="296"/>
      <c r="N344" s="548">
        <f>SUM(N345:N351)</f>
        <v>352200000</v>
      </c>
      <c r="O344" s="434"/>
      <c r="P344" s="17">
        <v>1</v>
      </c>
    </row>
    <row r="345" spans="1:16" ht="63.75" x14ac:dyDescent="0.2">
      <c r="A345" s="13">
        <v>1</v>
      </c>
      <c r="B345" s="45">
        <v>11</v>
      </c>
      <c r="C345" s="15" t="s">
        <v>54</v>
      </c>
      <c r="D345" s="46" t="s">
        <v>55</v>
      </c>
      <c r="E345" s="14" t="s">
        <v>56</v>
      </c>
      <c r="F345" s="47" t="s">
        <v>57</v>
      </c>
      <c r="G345" s="14" t="s">
        <v>58</v>
      </c>
      <c r="H345" s="14" t="s">
        <v>59</v>
      </c>
      <c r="I345" s="14" t="s">
        <v>60</v>
      </c>
      <c r="J345" s="14" t="s">
        <v>23</v>
      </c>
      <c r="K345" s="21">
        <v>9500</v>
      </c>
      <c r="L345" s="20">
        <v>4400</v>
      </c>
      <c r="M345" s="655">
        <v>500</v>
      </c>
      <c r="N345" s="21">
        <f t="shared" si="7"/>
        <v>2200000</v>
      </c>
      <c r="O345" s="17">
        <v>3</v>
      </c>
      <c r="P345" s="17">
        <v>1</v>
      </c>
    </row>
    <row r="346" spans="1:16" ht="76.5" x14ac:dyDescent="0.2">
      <c r="A346" s="13">
        <v>2</v>
      </c>
      <c r="B346" s="45">
        <v>65</v>
      </c>
      <c r="C346" s="15" t="s">
        <v>305</v>
      </c>
      <c r="D346" s="46" t="s">
        <v>306</v>
      </c>
      <c r="E346" s="14" t="s">
        <v>307</v>
      </c>
      <c r="F346" s="47" t="s">
        <v>308</v>
      </c>
      <c r="G346" s="14" t="s">
        <v>58</v>
      </c>
      <c r="H346" s="14" t="s">
        <v>309</v>
      </c>
      <c r="I346" s="14" t="s">
        <v>60</v>
      </c>
      <c r="J346" s="14" t="s">
        <v>23</v>
      </c>
      <c r="K346" s="21">
        <v>16500</v>
      </c>
      <c r="L346" s="20">
        <v>12000</v>
      </c>
      <c r="M346" s="655">
        <v>7000</v>
      </c>
      <c r="N346" s="21">
        <f t="shared" si="7"/>
        <v>84000000</v>
      </c>
      <c r="O346" s="17">
        <v>3</v>
      </c>
      <c r="P346" s="17">
        <v>1</v>
      </c>
    </row>
    <row r="347" spans="1:16" ht="63.75" x14ac:dyDescent="0.2">
      <c r="A347" s="13">
        <v>3</v>
      </c>
      <c r="B347" s="45">
        <v>115</v>
      </c>
      <c r="C347" s="15" t="s">
        <v>505</v>
      </c>
      <c r="D347" s="46" t="s">
        <v>506</v>
      </c>
      <c r="E347" s="14" t="s">
        <v>507</v>
      </c>
      <c r="F347" s="47" t="s">
        <v>57</v>
      </c>
      <c r="G347" s="14" t="s">
        <v>58</v>
      </c>
      <c r="H347" s="47" t="s">
        <v>508</v>
      </c>
      <c r="I347" s="14" t="s">
        <v>60</v>
      </c>
      <c r="J347" s="14" t="s">
        <v>23</v>
      </c>
      <c r="K347" s="21">
        <v>36000</v>
      </c>
      <c r="L347" s="20">
        <v>31500</v>
      </c>
      <c r="M347" s="660">
        <v>3500</v>
      </c>
      <c r="N347" s="21">
        <f t="shared" si="7"/>
        <v>110250000</v>
      </c>
      <c r="O347" s="17">
        <v>3</v>
      </c>
      <c r="P347" s="17">
        <v>1</v>
      </c>
    </row>
    <row r="348" spans="1:16" ht="63.75" x14ac:dyDescent="0.2">
      <c r="A348" s="13">
        <v>4</v>
      </c>
      <c r="B348" s="45">
        <v>206</v>
      </c>
      <c r="C348" s="15" t="s">
        <v>800</v>
      </c>
      <c r="D348" s="15" t="s">
        <v>801</v>
      </c>
      <c r="E348" s="77" t="s">
        <v>802</v>
      </c>
      <c r="F348" s="47" t="s">
        <v>57</v>
      </c>
      <c r="G348" s="14" t="s">
        <v>58</v>
      </c>
      <c r="H348" s="14" t="s">
        <v>803</v>
      </c>
      <c r="I348" s="14" t="s">
        <v>60</v>
      </c>
      <c r="J348" s="14" t="s">
        <v>23</v>
      </c>
      <c r="K348" s="21">
        <v>18200</v>
      </c>
      <c r="L348" s="20">
        <v>15000</v>
      </c>
      <c r="M348" s="655">
        <v>500</v>
      </c>
      <c r="N348" s="21">
        <f t="shared" si="7"/>
        <v>7500000</v>
      </c>
      <c r="O348" s="17">
        <v>3</v>
      </c>
      <c r="P348" s="17">
        <v>1</v>
      </c>
    </row>
    <row r="349" spans="1:16" ht="63.75" x14ac:dyDescent="0.2">
      <c r="A349" s="13">
        <v>5</v>
      </c>
      <c r="B349" s="45">
        <v>239</v>
      </c>
      <c r="C349" s="15" t="s">
        <v>909</v>
      </c>
      <c r="D349" s="15" t="s">
        <v>909</v>
      </c>
      <c r="E349" s="14" t="s">
        <v>910</v>
      </c>
      <c r="F349" s="47" t="s">
        <v>308</v>
      </c>
      <c r="G349" s="14" t="s">
        <v>58</v>
      </c>
      <c r="H349" s="14" t="s">
        <v>911</v>
      </c>
      <c r="I349" s="14" t="s">
        <v>60</v>
      </c>
      <c r="J349" s="14" t="s">
        <v>23</v>
      </c>
      <c r="K349" s="21">
        <v>15000</v>
      </c>
      <c r="L349" s="20">
        <v>15000</v>
      </c>
      <c r="M349" s="655">
        <v>150</v>
      </c>
      <c r="N349" s="21">
        <f t="shared" si="7"/>
        <v>2250000</v>
      </c>
      <c r="O349" s="17">
        <v>3</v>
      </c>
      <c r="P349" s="17">
        <v>1</v>
      </c>
    </row>
    <row r="350" spans="1:16" ht="76.5" x14ac:dyDescent="0.2">
      <c r="A350" s="13">
        <v>6</v>
      </c>
      <c r="B350" s="45">
        <v>333</v>
      </c>
      <c r="C350" s="15" t="s">
        <v>1251</v>
      </c>
      <c r="D350" s="46" t="s">
        <v>1252</v>
      </c>
      <c r="E350" s="14" t="s">
        <v>1253</v>
      </c>
      <c r="F350" s="47" t="s">
        <v>1254</v>
      </c>
      <c r="G350" s="14" t="s">
        <v>58</v>
      </c>
      <c r="H350" s="14" t="s">
        <v>1255</v>
      </c>
      <c r="I350" s="14" t="s">
        <v>60</v>
      </c>
      <c r="J350" s="14" t="s">
        <v>23</v>
      </c>
      <c r="K350" s="21">
        <v>16000</v>
      </c>
      <c r="L350" s="20">
        <v>14000</v>
      </c>
      <c r="M350" s="655">
        <v>1000</v>
      </c>
      <c r="N350" s="21">
        <f t="shared" si="7"/>
        <v>14000000</v>
      </c>
      <c r="O350" s="17">
        <v>3</v>
      </c>
      <c r="P350" s="17">
        <v>1</v>
      </c>
    </row>
    <row r="351" spans="1:16" ht="76.5" x14ac:dyDescent="0.2">
      <c r="A351" s="13">
        <v>7</v>
      </c>
      <c r="B351" s="45">
        <v>505</v>
      </c>
      <c r="C351" s="15" t="s">
        <v>1831</v>
      </c>
      <c r="D351" s="46" t="s">
        <v>1831</v>
      </c>
      <c r="E351" s="14" t="s">
        <v>1832</v>
      </c>
      <c r="F351" s="47" t="s">
        <v>57</v>
      </c>
      <c r="G351" s="14" t="s">
        <v>132</v>
      </c>
      <c r="H351" s="14" t="s">
        <v>1833</v>
      </c>
      <c r="I351" s="14" t="s">
        <v>60</v>
      </c>
      <c r="J351" s="14" t="s">
        <v>23</v>
      </c>
      <c r="K351" s="21">
        <v>150000</v>
      </c>
      <c r="L351" s="20">
        <v>132000</v>
      </c>
      <c r="M351" s="655">
        <v>1000</v>
      </c>
      <c r="N351" s="21">
        <f t="shared" si="7"/>
        <v>132000000</v>
      </c>
      <c r="O351" s="17">
        <v>3</v>
      </c>
      <c r="P351" s="17">
        <v>1</v>
      </c>
    </row>
    <row r="352" spans="1:16" s="433" customFormat="1" x14ac:dyDescent="0.2">
      <c r="A352" s="424"/>
      <c r="B352" s="551" t="s">
        <v>3398</v>
      </c>
      <c r="C352" s="425"/>
      <c r="D352" s="472"/>
      <c r="E352" s="426"/>
      <c r="F352" s="474"/>
      <c r="G352" s="426"/>
      <c r="H352" s="426"/>
      <c r="I352" s="426"/>
      <c r="J352" s="426"/>
      <c r="K352" s="430"/>
      <c r="L352" s="445"/>
      <c r="M352" s="655"/>
      <c r="N352" s="548">
        <f>SUM(N353:N356)</f>
        <v>153140000</v>
      </c>
      <c r="O352" s="427"/>
      <c r="P352" s="17">
        <v>1</v>
      </c>
    </row>
    <row r="353" spans="1:16" ht="38.25" x14ac:dyDescent="0.2">
      <c r="A353" s="13">
        <v>1</v>
      </c>
      <c r="B353" s="238">
        <v>37</v>
      </c>
      <c r="C353" s="239" t="s">
        <v>166</v>
      </c>
      <c r="D353" s="239" t="s">
        <v>2078</v>
      </c>
      <c r="E353" s="257" t="s">
        <v>2079</v>
      </c>
      <c r="F353" s="257" t="s">
        <v>2080</v>
      </c>
      <c r="G353" s="241" t="s">
        <v>45</v>
      </c>
      <c r="H353" s="241" t="s">
        <v>2081</v>
      </c>
      <c r="I353" s="241" t="s">
        <v>2082</v>
      </c>
      <c r="J353" s="241" t="s">
        <v>66</v>
      </c>
      <c r="K353" s="261">
        <v>8900</v>
      </c>
      <c r="L353" s="263">
        <v>8568</v>
      </c>
      <c r="M353" s="655">
        <v>5000</v>
      </c>
      <c r="N353" s="21">
        <f t="shared" si="7"/>
        <v>42840000</v>
      </c>
      <c r="O353" s="263">
        <v>1</v>
      </c>
      <c r="P353" s="17">
        <v>1</v>
      </c>
    </row>
    <row r="354" spans="1:16" ht="51" x14ac:dyDescent="0.2">
      <c r="A354" s="13">
        <v>2</v>
      </c>
      <c r="B354" s="13">
        <v>318</v>
      </c>
      <c r="C354" s="46" t="s">
        <v>1203</v>
      </c>
      <c r="D354" s="46" t="s">
        <v>1204</v>
      </c>
      <c r="E354" s="14" t="s">
        <v>39</v>
      </c>
      <c r="F354" s="14" t="s">
        <v>109</v>
      </c>
      <c r="G354" s="14" t="s">
        <v>20</v>
      </c>
      <c r="H354" s="14" t="s">
        <v>1205</v>
      </c>
      <c r="I354" s="14" t="s">
        <v>1206</v>
      </c>
      <c r="J354" s="14" t="s">
        <v>445</v>
      </c>
      <c r="K354" s="141">
        <v>9200</v>
      </c>
      <c r="L354" s="142">
        <v>9200</v>
      </c>
      <c r="M354" s="655">
        <v>1000</v>
      </c>
      <c r="N354" s="21">
        <f t="shared" si="7"/>
        <v>9200000</v>
      </c>
      <c r="O354" s="17">
        <v>1</v>
      </c>
      <c r="P354" s="17">
        <v>1</v>
      </c>
    </row>
    <row r="355" spans="1:16" ht="51" x14ac:dyDescent="0.2">
      <c r="A355" s="13">
        <v>3</v>
      </c>
      <c r="B355" s="13">
        <v>490</v>
      </c>
      <c r="C355" s="15" t="s">
        <v>1780</v>
      </c>
      <c r="D355" s="15" t="s">
        <v>1781</v>
      </c>
      <c r="E355" s="14" t="s">
        <v>239</v>
      </c>
      <c r="F355" s="14" t="s">
        <v>109</v>
      </c>
      <c r="G355" s="14" t="s">
        <v>20</v>
      </c>
      <c r="H355" s="14" t="s">
        <v>1782</v>
      </c>
      <c r="I355" s="14" t="s">
        <v>1783</v>
      </c>
      <c r="J355" s="14" t="s">
        <v>463</v>
      </c>
      <c r="K355" s="141">
        <v>10500</v>
      </c>
      <c r="L355" s="142">
        <v>8700</v>
      </c>
      <c r="M355" s="655">
        <v>5000</v>
      </c>
      <c r="N355" s="21">
        <f t="shared" si="7"/>
        <v>43500000</v>
      </c>
      <c r="O355" s="17">
        <v>1</v>
      </c>
      <c r="P355" s="17">
        <v>1</v>
      </c>
    </row>
    <row r="356" spans="1:16" ht="38.25" x14ac:dyDescent="0.2">
      <c r="A356" s="13">
        <v>4</v>
      </c>
      <c r="B356" s="13">
        <v>503</v>
      </c>
      <c r="C356" s="15" t="s">
        <v>1827</v>
      </c>
      <c r="D356" s="15" t="s">
        <v>1828</v>
      </c>
      <c r="E356" s="14" t="s">
        <v>442</v>
      </c>
      <c r="F356" s="14" t="s">
        <v>1829</v>
      </c>
      <c r="G356" s="14" t="s">
        <v>31</v>
      </c>
      <c r="H356" s="14" t="s">
        <v>1830</v>
      </c>
      <c r="I356" s="14" t="s">
        <v>1783</v>
      </c>
      <c r="J356" s="14" t="s">
        <v>463</v>
      </c>
      <c r="K356" s="141">
        <v>4840</v>
      </c>
      <c r="L356" s="142">
        <v>4800</v>
      </c>
      <c r="M356" s="655">
        <v>12000</v>
      </c>
      <c r="N356" s="21">
        <f t="shared" si="7"/>
        <v>57600000</v>
      </c>
      <c r="O356" s="17">
        <v>1</v>
      </c>
      <c r="P356" s="17">
        <v>1</v>
      </c>
    </row>
    <row r="357" spans="1:16" s="433" customFormat="1" x14ac:dyDescent="0.2">
      <c r="A357" s="424"/>
      <c r="B357" s="551" t="s">
        <v>3399</v>
      </c>
      <c r="C357" s="425"/>
      <c r="D357" s="425"/>
      <c r="E357" s="426"/>
      <c r="F357" s="426"/>
      <c r="G357" s="426"/>
      <c r="H357" s="426"/>
      <c r="I357" s="426"/>
      <c r="J357" s="426"/>
      <c r="K357" s="466"/>
      <c r="L357" s="467"/>
      <c r="M357" s="655"/>
      <c r="N357" s="548">
        <f>N358</f>
        <v>5500000</v>
      </c>
      <c r="O357" s="427"/>
      <c r="P357" s="17">
        <v>1</v>
      </c>
    </row>
    <row r="358" spans="1:16" ht="51" x14ac:dyDescent="0.2">
      <c r="A358" s="13">
        <v>1</v>
      </c>
      <c r="B358" s="13">
        <v>199</v>
      </c>
      <c r="C358" s="55" t="s">
        <v>783</v>
      </c>
      <c r="D358" s="55" t="s">
        <v>784</v>
      </c>
      <c r="E358" s="17" t="s">
        <v>577</v>
      </c>
      <c r="F358" s="17" t="s">
        <v>785</v>
      </c>
      <c r="G358" s="14" t="s">
        <v>20</v>
      </c>
      <c r="H358" s="56" t="s">
        <v>786</v>
      </c>
      <c r="I358" s="35" t="s">
        <v>787</v>
      </c>
      <c r="J358" s="14" t="s">
        <v>329</v>
      </c>
      <c r="K358" s="96">
        <v>2000</v>
      </c>
      <c r="L358" s="97">
        <v>1100</v>
      </c>
      <c r="M358" s="660">
        <v>5000</v>
      </c>
      <c r="N358" s="21">
        <f t="shared" si="7"/>
        <v>5500000</v>
      </c>
      <c r="O358" s="17">
        <v>2</v>
      </c>
      <c r="P358" s="17">
        <v>1</v>
      </c>
    </row>
    <row r="359" spans="1:16" s="433" customFormat="1" x14ac:dyDescent="0.2">
      <c r="A359" s="424"/>
      <c r="B359" s="551" t="s">
        <v>3400</v>
      </c>
      <c r="C359" s="485"/>
      <c r="D359" s="485"/>
      <c r="E359" s="427"/>
      <c r="F359" s="427"/>
      <c r="G359" s="426"/>
      <c r="H359" s="438"/>
      <c r="I359" s="434"/>
      <c r="J359" s="426"/>
      <c r="K359" s="461"/>
      <c r="L359" s="462"/>
      <c r="M359" s="660"/>
      <c r="N359" s="548">
        <f>SUM(N360:N369)</f>
        <v>3466680000</v>
      </c>
      <c r="O359" s="427"/>
      <c r="P359" s="17">
        <v>1</v>
      </c>
    </row>
    <row r="360" spans="1:16" ht="63.75" x14ac:dyDescent="0.2">
      <c r="A360" s="13">
        <v>1</v>
      </c>
      <c r="B360" s="65">
        <v>26</v>
      </c>
      <c r="C360" s="15" t="s">
        <v>128</v>
      </c>
      <c r="D360" s="15" t="s">
        <v>129</v>
      </c>
      <c r="E360" s="14" t="s">
        <v>130</v>
      </c>
      <c r="F360" s="14" t="s">
        <v>131</v>
      </c>
      <c r="G360" s="14" t="s">
        <v>132</v>
      </c>
      <c r="H360" s="14" t="s">
        <v>133</v>
      </c>
      <c r="I360" s="14" t="s">
        <v>134</v>
      </c>
      <c r="J360" s="14" t="s">
        <v>135</v>
      </c>
      <c r="K360" s="31">
        <v>882000</v>
      </c>
      <c r="L360" s="32">
        <v>567000</v>
      </c>
      <c r="M360" s="308">
        <v>300</v>
      </c>
      <c r="N360" s="21">
        <f t="shared" si="7"/>
        <v>170100000</v>
      </c>
      <c r="O360" s="17">
        <v>2</v>
      </c>
      <c r="P360" s="17">
        <v>1</v>
      </c>
    </row>
    <row r="361" spans="1:16" ht="102" x14ac:dyDescent="0.2">
      <c r="A361" s="13">
        <v>2</v>
      </c>
      <c r="B361" s="13">
        <v>66</v>
      </c>
      <c r="C361" s="15" t="s">
        <v>310</v>
      </c>
      <c r="D361" s="15" t="s">
        <v>311</v>
      </c>
      <c r="E361" s="77" t="s">
        <v>312</v>
      </c>
      <c r="F361" s="77" t="s">
        <v>313</v>
      </c>
      <c r="G361" s="14" t="s">
        <v>132</v>
      </c>
      <c r="H361" s="14" t="s">
        <v>314</v>
      </c>
      <c r="I361" s="14" t="s">
        <v>315</v>
      </c>
      <c r="J361" s="14" t="s">
        <v>316</v>
      </c>
      <c r="K361" s="31">
        <v>5950000</v>
      </c>
      <c r="L361" s="32">
        <v>3696000</v>
      </c>
      <c r="M361" s="308">
        <v>100</v>
      </c>
      <c r="N361" s="21">
        <f t="shared" si="7"/>
        <v>369600000</v>
      </c>
      <c r="O361" s="17">
        <v>5</v>
      </c>
      <c r="P361" s="17">
        <v>1</v>
      </c>
    </row>
    <row r="362" spans="1:16" ht="102" x14ac:dyDescent="0.2">
      <c r="A362" s="13">
        <v>3</v>
      </c>
      <c r="B362" s="13">
        <v>67</v>
      </c>
      <c r="C362" s="15" t="s">
        <v>310</v>
      </c>
      <c r="D362" s="15" t="s">
        <v>317</v>
      </c>
      <c r="E362" s="77" t="s">
        <v>318</v>
      </c>
      <c r="F362" s="77" t="s">
        <v>313</v>
      </c>
      <c r="G362" s="14" t="s">
        <v>132</v>
      </c>
      <c r="H362" s="14" t="s">
        <v>319</v>
      </c>
      <c r="I362" s="14" t="s">
        <v>315</v>
      </c>
      <c r="J362" s="14" t="s">
        <v>316</v>
      </c>
      <c r="K362" s="31">
        <v>18900000</v>
      </c>
      <c r="L362" s="32">
        <v>14280000</v>
      </c>
      <c r="M362" s="308">
        <v>20</v>
      </c>
      <c r="N362" s="21">
        <f t="shared" si="7"/>
        <v>285600000</v>
      </c>
      <c r="O362" s="17">
        <v>5</v>
      </c>
      <c r="P362" s="17">
        <v>1</v>
      </c>
    </row>
    <row r="363" spans="1:16" ht="51" x14ac:dyDescent="0.2">
      <c r="A363" s="13">
        <v>4</v>
      </c>
      <c r="B363" s="13">
        <v>173</v>
      </c>
      <c r="C363" s="76" t="s">
        <v>683</v>
      </c>
      <c r="D363" s="76" t="s">
        <v>687</v>
      </c>
      <c r="E363" s="77" t="s">
        <v>685</v>
      </c>
      <c r="F363" s="77" t="s">
        <v>109</v>
      </c>
      <c r="G363" s="14" t="s">
        <v>20</v>
      </c>
      <c r="H363" s="14" t="s">
        <v>688</v>
      </c>
      <c r="I363" s="14" t="s">
        <v>689</v>
      </c>
      <c r="J363" s="14" t="s">
        <v>690</v>
      </c>
      <c r="K363" s="31">
        <v>650000</v>
      </c>
      <c r="L363" s="32">
        <v>378000</v>
      </c>
      <c r="M363" s="308">
        <v>100</v>
      </c>
      <c r="N363" s="21">
        <f t="shared" si="7"/>
        <v>37800000</v>
      </c>
      <c r="O363" s="17">
        <v>1</v>
      </c>
      <c r="P363" s="17">
        <v>1</v>
      </c>
    </row>
    <row r="364" spans="1:16" ht="63.75" x14ac:dyDescent="0.2">
      <c r="A364" s="13">
        <v>5</v>
      </c>
      <c r="B364" s="13">
        <v>421</v>
      </c>
      <c r="C364" s="76" t="s">
        <v>1547</v>
      </c>
      <c r="D364" s="76" t="s">
        <v>2076</v>
      </c>
      <c r="E364" s="77" t="s">
        <v>685</v>
      </c>
      <c r="F364" s="77" t="s">
        <v>131</v>
      </c>
      <c r="G364" s="14" t="s">
        <v>132</v>
      </c>
      <c r="H364" s="14" t="s">
        <v>2077</v>
      </c>
      <c r="I364" s="14" t="s">
        <v>1551</v>
      </c>
      <c r="J364" s="14" t="s">
        <v>329</v>
      </c>
      <c r="K364" s="31">
        <v>2400000</v>
      </c>
      <c r="L364" s="32">
        <v>1911000</v>
      </c>
      <c r="M364" s="308">
        <v>100</v>
      </c>
      <c r="N364" s="21">
        <f t="shared" si="7"/>
        <v>191100000</v>
      </c>
      <c r="O364" s="17">
        <v>2</v>
      </c>
      <c r="P364" s="17">
        <v>1</v>
      </c>
    </row>
    <row r="365" spans="1:16" ht="63.75" x14ac:dyDescent="0.2">
      <c r="A365" s="13">
        <v>6</v>
      </c>
      <c r="B365" s="13">
        <v>422</v>
      </c>
      <c r="C365" s="15" t="s">
        <v>1547</v>
      </c>
      <c r="D365" s="15" t="s">
        <v>1548</v>
      </c>
      <c r="E365" s="14" t="s">
        <v>1549</v>
      </c>
      <c r="F365" s="14" t="s">
        <v>131</v>
      </c>
      <c r="G365" s="14" t="s">
        <v>132</v>
      </c>
      <c r="H365" s="14" t="s">
        <v>1550</v>
      </c>
      <c r="I365" s="14" t="s">
        <v>1551</v>
      </c>
      <c r="J365" s="14" t="s">
        <v>329</v>
      </c>
      <c r="K365" s="31">
        <v>6930000</v>
      </c>
      <c r="L365" s="32">
        <v>5733000</v>
      </c>
      <c r="M365" s="308">
        <v>60</v>
      </c>
      <c r="N365" s="21">
        <f t="shared" si="7"/>
        <v>343980000</v>
      </c>
      <c r="O365" s="17">
        <v>2</v>
      </c>
      <c r="P365" s="17">
        <v>1</v>
      </c>
    </row>
    <row r="366" spans="1:16" ht="102" x14ac:dyDescent="0.2">
      <c r="A366" s="13">
        <v>7</v>
      </c>
      <c r="B366" s="13">
        <v>477</v>
      </c>
      <c r="C366" s="15" t="s">
        <v>1733</v>
      </c>
      <c r="D366" s="15" t="s">
        <v>1734</v>
      </c>
      <c r="E366" s="14" t="s">
        <v>363</v>
      </c>
      <c r="F366" s="14" t="s">
        <v>313</v>
      </c>
      <c r="G366" s="14" t="s">
        <v>132</v>
      </c>
      <c r="H366" s="14" t="s">
        <v>1735</v>
      </c>
      <c r="I366" s="14" t="s">
        <v>315</v>
      </c>
      <c r="J366" s="14" t="s">
        <v>316</v>
      </c>
      <c r="K366" s="31">
        <v>3780000</v>
      </c>
      <c r="L366" s="32">
        <v>2520000</v>
      </c>
      <c r="M366" s="308">
        <v>100</v>
      </c>
      <c r="N366" s="21">
        <f t="shared" si="7"/>
        <v>252000000</v>
      </c>
      <c r="O366" s="17">
        <v>2</v>
      </c>
      <c r="P366" s="17">
        <v>1</v>
      </c>
    </row>
    <row r="367" spans="1:16" ht="102" x14ac:dyDescent="0.2">
      <c r="A367" s="13">
        <v>8</v>
      </c>
      <c r="B367" s="13">
        <v>478</v>
      </c>
      <c r="C367" s="15" t="s">
        <v>1733</v>
      </c>
      <c r="D367" s="15" t="s">
        <v>1736</v>
      </c>
      <c r="E367" s="14" t="s">
        <v>1737</v>
      </c>
      <c r="F367" s="14" t="s">
        <v>1738</v>
      </c>
      <c r="G367" s="14" t="s">
        <v>132</v>
      </c>
      <c r="H367" s="14" t="s">
        <v>1739</v>
      </c>
      <c r="I367" s="14" t="s">
        <v>315</v>
      </c>
      <c r="J367" s="14" t="s">
        <v>316</v>
      </c>
      <c r="K367" s="31">
        <v>16800000</v>
      </c>
      <c r="L367" s="32">
        <v>11550000</v>
      </c>
      <c r="M367" s="308">
        <v>80</v>
      </c>
      <c r="N367" s="21">
        <f t="shared" si="7"/>
        <v>924000000</v>
      </c>
      <c r="O367" s="17">
        <v>2</v>
      </c>
      <c r="P367" s="17">
        <v>1</v>
      </c>
    </row>
    <row r="368" spans="1:16" ht="140.25" x14ac:dyDescent="0.2">
      <c r="A368" s="13">
        <v>9</v>
      </c>
      <c r="B368" s="13">
        <v>538</v>
      </c>
      <c r="C368" s="76" t="s">
        <v>1948</v>
      </c>
      <c r="D368" s="76" t="s">
        <v>1953</v>
      </c>
      <c r="E368" s="77" t="s">
        <v>692</v>
      </c>
      <c r="F368" s="77" t="s">
        <v>279</v>
      </c>
      <c r="G368" s="14" t="s">
        <v>132</v>
      </c>
      <c r="H368" s="14" t="s">
        <v>1954</v>
      </c>
      <c r="I368" s="14" t="s">
        <v>315</v>
      </c>
      <c r="J368" s="14" t="s">
        <v>316</v>
      </c>
      <c r="K368" s="31">
        <v>9500000</v>
      </c>
      <c r="L368" s="32">
        <v>9450000</v>
      </c>
      <c r="M368" s="308">
        <v>25</v>
      </c>
      <c r="N368" s="21">
        <f t="shared" si="7"/>
        <v>236250000</v>
      </c>
      <c r="O368" s="17">
        <v>5</v>
      </c>
      <c r="P368" s="17">
        <v>1</v>
      </c>
    </row>
    <row r="369" spans="1:16" s="51" customFormat="1" ht="140.25" x14ac:dyDescent="0.25">
      <c r="A369" s="13">
        <v>10</v>
      </c>
      <c r="B369" s="13">
        <v>540</v>
      </c>
      <c r="C369" s="55" t="s">
        <v>1948</v>
      </c>
      <c r="D369" s="55" t="s">
        <v>1958</v>
      </c>
      <c r="E369" s="17" t="s">
        <v>1956</v>
      </c>
      <c r="F369" s="17" t="s">
        <v>279</v>
      </c>
      <c r="G369" s="14" t="s">
        <v>132</v>
      </c>
      <c r="H369" s="14" t="s">
        <v>1959</v>
      </c>
      <c r="I369" s="14" t="s">
        <v>315</v>
      </c>
      <c r="J369" s="14" t="s">
        <v>316</v>
      </c>
      <c r="K369" s="31">
        <v>27500000</v>
      </c>
      <c r="L369" s="32">
        <v>26250000</v>
      </c>
      <c r="M369" s="308">
        <v>25</v>
      </c>
      <c r="N369" s="21">
        <f t="shared" si="7"/>
        <v>656250000</v>
      </c>
      <c r="O369" s="17">
        <v>5</v>
      </c>
      <c r="P369" s="17">
        <v>1</v>
      </c>
    </row>
    <row r="370" spans="1:16" s="459" customFormat="1" x14ac:dyDescent="0.25">
      <c r="A370" s="424"/>
      <c r="B370" s="551" t="s">
        <v>3401</v>
      </c>
      <c r="C370" s="485"/>
      <c r="D370" s="485"/>
      <c r="E370" s="427"/>
      <c r="F370" s="427"/>
      <c r="G370" s="426"/>
      <c r="H370" s="426"/>
      <c r="I370" s="426"/>
      <c r="J370" s="426"/>
      <c r="K370" s="428"/>
      <c r="L370" s="429"/>
      <c r="M370" s="308"/>
      <c r="N370" s="548">
        <f>SUM(N371:N372)</f>
        <v>704500000</v>
      </c>
      <c r="O370" s="427"/>
      <c r="P370" s="17">
        <v>1</v>
      </c>
    </row>
    <row r="371" spans="1:16" ht="38.25" x14ac:dyDescent="0.2">
      <c r="A371" s="13">
        <v>1</v>
      </c>
      <c r="B371" s="13">
        <v>513</v>
      </c>
      <c r="C371" s="14" t="s">
        <v>1864</v>
      </c>
      <c r="D371" s="15" t="s">
        <v>1865</v>
      </c>
      <c r="E371" s="14" t="s">
        <v>1866</v>
      </c>
      <c r="F371" s="14" t="s">
        <v>191</v>
      </c>
      <c r="G371" s="14" t="s">
        <v>20</v>
      </c>
      <c r="H371" s="14" t="s">
        <v>1867</v>
      </c>
      <c r="I371" s="14" t="s">
        <v>1868</v>
      </c>
      <c r="J371" s="14" t="s">
        <v>1869</v>
      </c>
      <c r="K371" s="31">
        <v>39500</v>
      </c>
      <c r="L371" s="32">
        <v>39500</v>
      </c>
      <c r="M371" s="655">
        <v>10000</v>
      </c>
      <c r="N371" s="21">
        <f t="shared" si="7"/>
        <v>395000000</v>
      </c>
      <c r="O371" s="17">
        <v>2</v>
      </c>
      <c r="P371" s="17">
        <v>1</v>
      </c>
    </row>
    <row r="372" spans="1:16" ht="38.25" x14ac:dyDescent="0.2">
      <c r="A372" s="13">
        <v>2</v>
      </c>
      <c r="B372" s="13">
        <v>523</v>
      </c>
      <c r="C372" s="14" t="s">
        <v>1897</v>
      </c>
      <c r="D372" s="15" t="s">
        <v>1898</v>
      </c>
      <c r="E372" s="14" t="s">
        <v>239</v>
      </c>
      <c r="F372" s="14" t="s">
        <v>191</v>
      </c>
      <c r="G372" s="14" t="s">
        <v>20</v>
      </c>
      <c r="H372" s="14" t="s">
        <v>1899</v>
      </c>
      <c r="I372" s="14" t="s">
        <v>1868</v>
      </c>
      <c r="J372" s="14" t="s">
        <v>1869</v>
      </c>
      <c r="K372" s="31">
        <v>65500</v>
      </c>
      <c r="L372" s="32">
        <v>61900</v>
      </c>
      <c r="M372" s="308">
        <v>5000</v>
      </c>
      <c r="N372" s="21">
        <f t="shared" si="7"/>
        <v>309500000</v>
      </c>
      <c r="O372" s="17">
        <v>2</v>
      </c>
      <c r="P372" s="17">
        <v>1</v>
      </c>
    </row>
    <row r="373" spans="1:16" s="433" customFormat="1" x14ac:dyDescent="0.2">
      <c r="A373" s="424"/>
      <c r="B373" s="551" t="s">
        <v>3402</v>
      </c>
      <c r="C373" s="426"/>
      <c r="D373" s="425"/>
      <c r="E373" s="426"/>
      <c r="F373" s="426"/>
      <c r="G373" s="426"/>
      <c r="H373" s="426"/>
      <c r="I373" s="426"/>
      <c r="J373" s="426"/>
      <c r="K373" s="428"/>
      <c r="L373" s="429"/>
      <c r="M373" s="308"/>
      <c r="N373" s="548">
        <f>SUM(N374:N377)</f>
        <v>940250000</v>
      </c>
      <c r="O373" s="427"/>
      <c r="P373" s="17">
        <v>1</v>
      </c>
    </row>
    <row r="374" spans="1:16" ht="38.25" x14ac:dyDescent="0.2">
      <c r="A374" s="13">
        <v>1</v>
      </c>
      <c r="B374" s="58">
        <v>24</v>
      </c>
      <c r="C374" s="59" t="s">
        <v>113</v>
      </c>
      <c r="D374" s="59" t="s">
        <v>118</v>
      </c>
      <c r="E374" s="60" t="s">
        <v>43</v>
      </c>
      <c r="F374" s="60" t="s">
        <v>44</v>
      </c>
      <c r="G374" s="60" t="s">
        <v>45</v>
      </c>
      <c r="H374" s="60" t="s">
        <v>119</v>
      </c>
      <c r="I374" s="60" t="s">
        <v>120</v>
      </c>
      <c r="J374" s="60" t="s">
        <v>121</v>
      </c>
      <c r="K374" s="61">
        <v>20000</v>
      </c>
      <c r="L374" s="62">
        <v>16500</v>
      </c>
      <c r="M374" s="664">
        <v>3000</v>
      </c>
      <c r="N374" s="21">
        <f t="shared" si="7"/>
        <v>49500000</v>
      </c>
      <c r="O374" s="60">
        <v>2</v>
      </c>
      <c r="P374" s="17">
        <v>1</v>
      </c>
    </row>
    <row r="375" spans="1:16" ht="63.75" x14ac:dyDescent="0.2">
      <c r="A375" s="13">
        <v>2</v>
      </c>
      <c r="B375" s="58">
        <v>39</v>
      </c>
      <c r="C375" s="59" t="s">
        <v>177</v>
      </c>
      <c r="D375" s="59" t="s">
        <v>178</v>
      </c>
      <c r="E375" s="60" t="s">
        <v>179</v>
      </c>
      <c r="F375" s="60" t="s">
        <v>82</v>
      </c>
      <c r="G375" s="60" t="s">
        <v>71</v>
      </c>
      <c r="H375" s="60" t="s">
        <v>180</v>
      </c>
      <c r="I375" s="60" t="s">
        <v>181</v>
      </c>
      <c r="J375" s="60" t="s">
        <v>121</v>
      </c>
      <c r="K375" s="61">
        <v>50500</v>
      </c>
      <c r="L375" s="62">
        <v>50500</v>
      </c>
      <c r="M375" s="664">
        <v>3000</v>
      </c>
      <c r="N375" s="21">
        <f t="shared" si="7"/>
        <v>151500000</v>
      </c>
      <c r="O375" s="60">
        <v>2</v>
      </c>
      <c r="P375" s="17">
        <v>1</v>
      </c>
    </row>
    <row r="376" spans="1:16" ht="76.5" x14ac:dyDescent="0.2">
      <c r="A376" s="13">
        <v>3</v>
      </c>
      <c r="B376" s="58">
        <v>108</v>
      </c>
      <c r="C376" s="59" t="s">
        <v>476</v>
      </c>
      <c r="D376" s="59" t="s">
        <v>477</v>
      </c>
      <c r="E376" s="60" t="s">
        <v>478</v>
      </c>
      <c r="F376" s="60" t="s">
        <v>479</v>
      </c>
      <c r="G376" s="60" t="s">
        <v>71</v>
      </c>
      <c r="H376" s="83" t="s">
        <v>480</v>
      </c>
      <c r="I376" s="60" t="s">
        <v>481</v>
      </c>
      <c r="J376" s="60" t="s">
        <v>121</v>
      </c>
      <c r="K376" s="61">
        <v>49500</v>
      </c>
      <c r="L376" s="62">
        <v>43000</v>
      </c>
      <c r="M376" s="664">
        <v>17000</v>
      </c>
      <c r="N376" s="21">
        <f t="shared" si="7"/>
        <v>731000000</v>
      </c>
      <c r="O376" s="60">
        <v>2</v>
      </c>
      <c r="P376" s="17">
        <v>1</v>
      </c>
    </row>
    <row r="377" spans="1:16" s="64" customFormat="1" ht="38.25" x14ac:dyDescent="0.25">
      <c r="A377" s="13">
        <v>4</v>
      </c>
      <c r="B377" s="58">
        <v>244</v>
      </c>
      <c r="C377" s="59" t="s">
        <v>918</v>
      </c>
      <c r="D377" s="59" t="s">
        <v>919</v>
      </c>
      <c r="E377" s="60" t="s">
        <v>162</v>
      </c>
      <c r="F377" s="60" t="s">
        <v>250</v>
      </c>
      <c r="G377" s="60" t="s">
        <v>31</v>
      </c>
      <c r="H377" s="60" t="s">
        <v>920</v>
      </c>
      <c r="I377" s="60" t="s">
        <v>921</v>
      </c>
      <c r="J377" s="60" t="s">
        <v>121</v>
      </c>
      <c r="K377" s="61">
        <v>5500</v>
      </c>
      <c r="L377" s="62">
        <v>5500</v>
      </c>
      <c r="M377" s="664">
        <v>1500</v>
      </c>
      <c r="N377" s="21">
        <f t="shared" si="7"/>
        <v>8250000</v>
      </c>
      <c r="O377" s="60">
        <v>2</v>
      </c>
      <c r="P377" s="17">
        <v>1</v>
      </c>
    </row>
    <row r="378" spans="1:16" s="500" customFormat="1" x14ac:dyDescent="0.25">
      <c r="A378" s="424"/>
      <c r="B378" s="551" t="s">
        <v>3403</v>
      </c>
      <c r="C378" s="495"/>
      <c r="D378" s="495"/>
      <c r="E378" s="496"/>
      <c r="F378" s="496"/>
      <c r="G378" s="496"/>
      <c r="H378" s="496"/>
      <c r="I378" s="496"/>
      <c r="J378" s="496"/>
      <c r="K378" s="497"/>
      <c r="L378" s="498"/>
      <c r="M378" s="664"/>
      <c r="N378" s="548">
        <f>SUM(N379:N381)</f>
        <v>1809000000</v>
      </c>
      <c r="O378" s="496"/>
      <c r="P378" s="17">
        <v>1</v>
      </c>
    </row>
    <row r="379" spans="1:16" ht="51" x14ac:dyDescent="0.2">
      <c r="A379" s="13">
        <v>1</v>
      </c>
      <c r="B379" s="49">
        <v>85</v>
      </c>
      <c r="C379" s="19" t="s">
        <v>380</v>
      </c>
      <c r="D379" s="81" t="s">
        <v>381</v>
      </c>
      <c r="E379" s="19" t="s">
        <v>382</v>
      </c>
      <c r="F379" s="19" t="s">
        <v>383</v>
      </c>
      <c r="G379" s="19" t="s">
        <v>45</v>
      </c>
      <c r="H379" s="19" t="s">
        <v>384</v>
      </c>
      <c r="I379" s="39" t="s">
        <v>385</v>
      </c>
      <c r="J379" s="19" t="s">
        <v>89</v>
      </c>
      <c r="K379" s="18">
        <v>90000</v>
      </c>
      <c r="L379" s="19">
        <v>90000</v>
      </c>
      <c r="M379" s="657">
        <v>8000</v>
      </c>
      <c r="N379" s="21">
        <f t="shared" si="7"/>
        <v>720000000</v>
      </c>
      <c r="O379" s="20">
        <v>1</v>
      </c>
      <c r="P379" s="17">
        <v>1</v>
      </c>
    </row>
    <row r="380" spans="1:16" ht="51" x14ac:dyDescent="0.2">
      <c r="A380" s="13">
        <v>2</v>
      </c>
      <c r="B380" s="49">
        <v>405</v>
      </c>
      <c r="C380" s="19" t="s">
        <v>1504</v>
      </c>
      <c r="D380" s="81" t="s">
        <v>1505</v>
      </c>
      <c r="E380" s="19" t="s">
        <v>1506</v>
      </c>
      <c r="F380" s="19" t="s">
        <v>383</v>
      </c>
      <c r="G380" s="19" t="s">
        <v>45</v>
      </c>
      <c r="H380" s="34" t="s">
        <v>1507</v>
      </c>
      <c r="I380" s="34" t="s">
        <v>1508</v>
      </c>
      <c r="J380" s="19" t="s">
        <v>89</v>
      </c>
      <c r="K380" s="18">
        <v>1208000</v>
      </c>
      <c r="L380" s="19">
        <v>990000</v>
      </c>
      <c r="M380" s="657">
        <v>100</v>
      </c>
      <c r="N380" s="21">
        <f t="shared" si="7"/>
        <v>99000000</v>
      </c>
      <c r="O380" s="20">
        <v>1</v>
      </c>
      <c r="P380" s="17">
        <v>1</v>
      </c>
    </row>
    <row r="381" spans="1:16" ht="38.25" x14ac:dyDescent="0.2">
      <c r="A381" s="13">
        <v>3</v>
      </c>
      <c r="B381" s="49">
        <v>531</v>
      </c>
      <c r="C381" s="19" t="s">
        <v>1927</v>
      </c>
      <c r="D381" s="81" t="s">
        <v>1928</v>
      </c>
      <c r="E381" s="19" t="s">
        <v>1874</v>
      </c>
      <c r="F381" s="19" t="s">
        <v>383</v>
      </c>
      <c r="G381" s="19" t="s">
        <v>45</v>
      </c>
      <c r="H381" s="34" t="s">
        <v>1929</v>
      </c>
      <c r="I381" s="34" t="s">
        <v>1930</v>
      </c>
      <c r="J381" s="19" t="s">
        <v>89</v>
      </c>
      <c r="K381" s="18">
        <v>49500</v>
      </c>
      <c r="L381" s="19">
        <v>49500</v>
      </c>
      <c r="M381" s="657">
        <v>20000</v>
      </c>
      <c r="N381" s="21">
        <f t="shared" si="7"/>
        <v>990000000</v>
      </c>
      <c r="O381" s="20">
        <v>1</v>
      </c>
      <c r="P381" s="17">
        <v>1</v>
      </c>
    </row>
    <row r="382" spans="1:16" s="433" customFormat="1" x14ac:dyDescent="0.2">
      <c r="A382" s="424"/>
      <c r="B382" s="551" t="s">
        <v>3404</v>
      </c>
      <c r="C382" s="444"/>
      <c r="D382" s="501"/>
      <c r="E382" s="444"/>
      <c r="F382" s="444"/>
      <c r="G382" s="444"/>
      <c r="H382" s="437"/>
      <c r="I382" s="437"/>
      <c r="J382" s="444"/>
      <c r="K382" s="443"/>
      <c r="L382" s="444"/>
      <c r="M382" s="657"/>
      <c r="N382" s="548">
        <f>SUM(N383:N388)</f>
        <v>4512000000</v>
      </c>
      <c r="O382" s="445"/>
      <c r="P382" s="17">
        <v>1</v>
      </c>
    </row>
    <row r="383" spans="1:16" s="128" customFormat="1" ht="102" x14ac:dyDescent="0.2">
      <c r="A383" s="13">
        <v>1</v>
      </c>
      <c r="B383" s="13">
        <v>167</v>
      </c>
      <c r="C383" s="15" t="s">
        <v>665</v>
      </c>
      <c r="D383" s="15" t="s">
        <v>666</v>
      </c>
      <c r="E383" s="14" t="s">
        <v>266</v>
      </c>
      <c r="F383" s="14" t="s">
        <v>667</v>
      </c>
      <c r="G383" s="14" t="s">
        <v>132</v>
      </c>
      <c r="H383" s="14" t="s">
        <v>668</v>
      </c>
      <c r="I383" s="14" t="s">
        <v>669</v>
      </c>
      <c r="J383" s="14" t="s">
        <v>201</v>
      </c>
      <c r="K383" s="138">
        <v>5145000</v>
      </c>
      <c r="L383" s="139">
        <v>3880000</v>
      </c>
      <c r="M383" s="655">
        <v>150</v>
      </c>
      <c r="N383" s="21">
        <f t="shared" si="7"/>
        <v>582000000</v>
      </c>
      <c r="O383" s="17">
        <v>2</v>
      </c>
      <c r="P383" s="17">
        <v>1</v>
      </c>
    </row>
    <row r="384" spans="1:16" ht="51" x14ac:dyDescent="0.2">
      <c r="A384" s="13">
        <v>2</v>
      </c>
      <c r="B384" s="13">
        <v>190</v>
      </c>
      <c r="C384" s="15" t="s">
        <v>2072</v>
      </c>
      <c r="D384" s="15" t="s">
        <v>2073</v>
      </c>
      <c r="E384" s="14" t="s">
        <v>184</v>
      </c>
      <c r="F384" s="14" t="s">
        <v>109</v>
      </c>
      <c r="G384" s="14" t="s">
        <v>20</v>
      </c>
      <c r="H384" s="14" t="s">
        <v>2074</v>
      </c>
      <c r="I384" s="14" t="s">
        <v>2075</v>
      </c>
      <c r="J384" s="14" t="s">
        <v>23</v>
      </c>
      <c r="K384" s="138">
        <v>68000</v>
      </c>
      <c r="L384" s="139">
        <v>48500</v>
      </c>
      <c r="M384" s="655">
        <v>70000</v>
      </c>
      <c r="N384" s="21">
        <f t="shared" si="7"/>
        <v>3395000000</v>
      </c>
      <c r="O384" s="17">
        <v>3</v>
      </c>
      <c r="P384" s="17">
        <v>1</v>
      </c>
    </row>
    <row r="385" spans="1:16" ht="114.75" x14ac:dyDescent="0.2">
      <c r="A385" s="13">
        <v>3</v>
      </c>
      <c r="B385" s="13">
        <v>382</v>
      </c>
      <c r="C385" s="15" t="s">
        <v>1437</v>
      </c>
      <c r="D385" s="15" t="s">
        <v>1438</v>
      </c>
      <c r="E385" s="14" t="s">
        <v>1439</v>
      </c>
      <c r="F385" s="14" t="s">
        <v>70</v>
      </c>
      <c r="G385" s="14" t="s">
        <v>71</v>
      </c>
      <c r="H385" s="14" t="s">
        <v>1440</v>
      </c>
      <c r="I385" s="14" t="s">
        <v>1441</v>
      </c>
      <c r="J385" s="14" t="s">
        <v>1442</v>
      </c>
      <c r="K385" s="138">
        <v>152700</v>
      </c>
      <c r="L385" s="139">
        <v>152700</v>
      </c>
      <c r="M385" s="655">
        <v>3000</v>
      </c>
      <c r="N385" s="21">
        <f t="shared" si="7"/>
        <v>458100000</v>
      </c>
      <c r="O385" s="17">
        <v>5</v>
      </c>
      <c r="P385" s="17">
        <v>1</v>
      </c>
    </row>
    <row r="386" spans="1:16" ht="63.75" x14ac:dyDescent="0.2">
      <c r="A386" s="13">
        <v>4</v>
      </c>
      <c r="B386" s="13">
        <v>476</v>
      </c>
      <c r="C386" s="15" t="s">
        <v>1729</v>
      </c>
      <c r="D386" s="15" t="s">
        <v>1730</v>
      </c>
      <c r="E386" s="14" t="s">
        <v>1731</v>
      </c>
      <c r="F386" s="14" t="s">
        <v>109</v>
      </c>
      <c r="G386" s="14" t="s">
        <v>20</v>
      </c>
      <c r="H386" s="14" t="s">
        <v>1732</v>
      </c>
      <c r="I386" s="14" t="s">
        <v>669</v>
      </c>
      <c r="J386" s="14" t="s">
        <v>201</v>
      </c>
      <c r="K386" s="138">
        <v>2500</v>
      </c>
      <c r="L386" s="139">
        <v>1980</v>
      </c>
      <c r="M386" s="655">
        <v>5000</v>
      </c>
      <c r="N386" s="21">
        <f t="shared" si="7"/>
        <v>9900000</v>
      </c>
      <c r="O386" s="17">
        <v>2</v>
      </c>
      <c r="P386" s="17">
        <v>1</v>
      </c>
    </row>
    <row r="387" spans="1:16" ht="63.75" x14ac:dyDescent="0.2">
      <c r="A387" s="13">
        <v>5</v>
      </c>
      <c r="B387" s="13">
        <v>534</v>
      </c>
      <c r="C387" s="208" t="s">
        <v>1939</v>
      </c>
      <c r="D387" s="208" t="s">
        <v>1940</v>
      </c>
      <c r="E387" s="53" t="s">
        <v>184</v>
      </c>
      <c r="F387" s="14" t="s">
        <v>109</v>
      </c>
      <c r="G387" s="14" t="s">
        <v>20</v>
      </c>
      <c r="H387" s="14" t="s">
        <v>1941</v>
      </c>
      <c r="I387" s="14" t="s">
        <v>669</v>
      </c>
      <c r="J387" s="14" t="s">
        <v>201</v>
      </c>
      <c r="K387" s="138">
        <v>3900</v>
      </c>
      <c r="L387" s="139">
        <v>3700</v>
      </c>
      <c r="M387" s="655">
        <v>10000</v>
      </c>
      <c r="N387" s="21">
        <f t="shared" si="7"/>
        <v>37000000</v>
      </c>
      <c r="O387" s="17">
        <v>5</v>
      </c>
      <c r="P387" s="17">
        <v>1</v>
      </c>
    </row>
    <row r="388" spans="1:16" ht="63.75" x14ac:dyDescent="0.2">
      <c r="A388" s="13">
        <v>6</v>
      </c>
      <c r="B388" s="13">
        <v>535</v>
      </c>
      <c r="C388" s="208" t="s">
        <v>1939</v>
      </c>
      <c r="D388" s="208" t="s">
        <v>1942</v>
      </c>
      <c r="E388" s="53" t="s">
        <v>239</v>
      </c>
      <c r="F388" s="14" t="s">
        <v>109</v>
      </c>
      <c r="G388" s="14" t="s">
        <v>20</v>
      </c>
      <c r="H388" s="14" t="s">
        <v>1943</v>
      </c>
      <c r="I388" s="14" t="s">
        <v>669</v>
      </c>
      <c r="J388" s="14" t="s">
        <v>201</v>
      </c>
      <c r="K388" s="138">
        <v>6800</v>
      </c>
      <c r="L388" s="139">
        <v>6000</v>
      </c>
      <c r="M388" s="655">
        <v>5000</v>
      </c>
      <c r="N388" s="21">
        <f t="shared" si="7"/>
        <v>30000000</v>
      </c>
      <c r="O388" s="17">
        <v>5</v>
      </c>
      <c r="P388" s="17">
        <v>1</v>
      </c>
    </row>
    <row r="389" spans="1:16" s="433" customFormat="1" x14ac:dyDescent="0.2">
      <c r="A389" s="424"/>
      <c r="B389" s="551" t="s">
        <v>3405</v>
      </c>
      <c r="C389" s="502"/>
      <c r="D389" s="502"/>
      <c r="E389" s="479"/>
      <c r="F389" s="426"/>
      <c r="G389" s="426"/>
      <c r="H389" s="426"/>
      <c r="I389" s="426"/>
      <c r="J389" s="426"/>
      <c r="K389" s="503"/>
      <c r="L389" s="504"/>
      <c r="M389" s="655"/>
      <c r="N389" s="548">
        <f>SUM(N390:N400)</f>
        <v>3180370000</v>
      </c>
      <c r="O389" s="427"/>
      <c r="P389" s="17">
        <v>1</v>
      </c>
    </row>
    <row r="390" spans="1:16" ht="51" x14ac:dyDescent="0.2">
      <c r="A390" s="13">
        <v>1</v>
      </c>
      <c r="B390" s="49">
        <v>157</v>
      </c>
      <c r="C390" s="15" t="s">
        <v>637</v>
      </c>
      <c r="D390" s="15" t="s">
        <v>638</v>
      </c>
      <c r="E390" s="14" t="s">
        <v>639</v>
      </c>
      <c r="F390" s="14" t="s">
        <v>109</v>
      </c>
      <c r="G390" s="14" t="s">
        <v>20</v>
      </c>
      <c r="H390" s="14" t="s">
        <v>640</v>
      </c>
      <c r="I390" s="14" t="s">
        <v>641</v>
      </c>
      <c r="J390" s="14" t="s">
        <v>23</v>
      </c>
      <c r="K390" s="18">
        <v>2200</v>
      </c>
      <c r="L390" s="32">
        <v>1490</v>
      </c>
      <c r="M390" s="655">
        <v>10000</v>
      </c>
      <c r="N390" s="21">
        <f t="shared" si="7"/>
        <v>14900000</v>
      </c>
      <c r="O390" s="136">
        <v>2</v>
      </c>
      <c r="P390" s="17">
        <v>1</v>
      </c>
    </row>
    <row r="391" spans="1:16" ht="51" x14ac:dyDescent="0.2">
      <c r="A391" s="13">
        <v>2</v>
      </c>
      <c r="B391" s="49">
        <v>247</v>
      </c>
      <c r="C391" s="15" t="s">
        <v>928</v>
      </c>
      <c r="D391" s="15" t="s">
        <v>929</v>
      </c>
      <c r="E391" s="14" t="s">
        <v>930</v>
      </c>
      <c r="F391" s="14" t="s">
        <v>109</v>
      </c>
      <c r="G391" s="14" t="s">
        <v>20</v>
      </c>
      <c r="H391" s="14" t="s">
        <v>931</v>
      </c>
      <c r="I391" s="14" t="s">
        <v>932</v>
      </c>
      <c r="J391" s="14" t="s">
        <v>263</v>
      </c>
      <c r="K391" s="18">
        <v>3300</v>
      </c>
      <c r="L391" s="32">
        <v>3050</v>
      </c>
      <c r="M391" s="655">
        <v>20000</v>
      </c>
      <c r="N391" s="21">
        <f t="shared" si="7"/>
        <v>61000000</v>
      </c>
      <c r="O391" s="17">
        <v>1</v>
      </c>
      <c r="P391" s="17">
        <v>1</v>
      </c>
    </row>
    <row r="392" spans="1:16" ht="38.25" x14ac:dyDescent="0.2">
      <c r="A392" s="13">
        <v>3</v>
      </c>
      <c r="B392" s="49">
        <v>251</v>
      </c>
      <c r="C392" s="167" t="s">
        <v>950</v>
      </c>
      <c r="D392" s="168" t="s">
        <v>951</v>
      </c>
      <c r="E392" s="169" t="s">
        <v>952</v>
      </c>
      <c r="F392" s="55" t="s">
        <v>953</v>
      </c>
      <c r="G392" s="169" t="s">
        <v>954</v>
      </c>
      <c r="H392" s="170" t="s">
        <v>955</v>
      </c>
      <c r="I392" s="170" t="s">
        <v>956</v>
      </c>
      <c r="J392" s="170" t="s">
        <v>135</v>
      </c>
      <c r="K392" s="103">
        <v>220000</v>
      </c>
      <c r="L392" s="53">
        <v>210000</v>
      </c>
      <c r="M392" s="655">
        <v>8000</v>
      </c>
      <c r="N392" s="21">
        <f t="shared" si="7"/>
        <v>1680000000</v>
      </c>
      <c r="O392" s="136">
        <v>2</v>
      </c>
      <c r="P392" s="17">
        <v>1</v>
      </c>
    </row>
    <row r="393" spans="1:16" ht="38.25" x14ac:dyDescent="0.2">
      <c r="A393" s="13">
        <v>4</v>
      </c>
      <c r="B393" s="49">
        <v>253</v>
      </c>
      <c r="C393" s="15" t="s">
        <v>957</v>
      </c>
      <c r="D393" s="168" t="s">
        <v>963</v>
      </c>
      <c r="E393" s="14" t="s">
        <v>964</v>
      </c>
      <c r="F393" s="14" t="s">
        <v>953</v>
      </c>
      <c r="G393" s="14" t="s">
        <v>132</v>
      </c>
      <c r="H393" s="170" t="s">
        <v>965</v>
      </c>
      <c r="I393" s="14" t="s">
        <v>956</v>
      </c>
      <c r="J393" s="14" t="s">
        <v>135</v>
      </c>
      <c r="K393" s="18">
        <v>92000</v>
      </c>
      <c r="L393" s="19">
        <v>90000</v>
      </c>
      <c r="M393" s="655">
        <v>2000</v>
      </c>
      <c r="N393" s="21">
        <f t="shared" si="7"/>
        <v>180000000</v>
      </c>
      <c r="O393" s="136">
        <v>2</v>
      </c>
      <c r="P393" s="17">
        <v>1</v>
      </c>
    </row>
    <row r="394" spans="1:16" ht="38.25" x14ac:dyDescent="0.2">
      <c r="A394" s="13">
        <v>5</v>
      </c>
      <c r="B394" s="49">
        <v>258</v>
      </c>
      <c r="C394" s="15" t="s">
        <v>973</v>
      </c>
      <c r="D394" s="168" t="s">
        <v>981</v>
      </c>
      <c r="E394" s="14" t="s">
        <v>964</v>
      </c>
      <c r="F394" s="14" t="s">
        <v>953</v>
      </c>
      <c r="G394" s="14" t="s">
        <v>132</v>
      </c>
      <c r="H394" s="170" t="s">
        <v>982</v>
      </c>
      <c r="I394" s="14" t="s">
        <v>956</v>
      </c>
      <c r="J394" s="14" t="s">
        <v>135</v>
      </c>
      <c r="K394" s="18">
        <v>92000</v>
      </c>
      <c r="L394" s="19">
        <v>90000</v>
      </c>
      <c r="M394" s="655">
        <v>8000</v>
      </c>
      <c r="N394" s="21">
        <f t="shared" si="7"/>
        <v>720000000</v>
      </c>
      <c r="O394" s="136">
        <v>2</v>
      </c>
      <c r="P394" s="17">
        <v>1</v>
      </c>
    </row>
    <row r="395" spans="1:16" ht="51" x14ac:dyDescent="0.2">
      <c r="A395" s="13">
        <v>6</v>
      </c>
      <c r="B395" s="49">
        <v>260</v>
      </c>
      <c r="C395" s="15" t="s">
        <v>983</v>
      </c>
      <c r="D395" s="168" t="s">
        <v>989</v>
      </c>
      <c r="E395" s="14" t="s">
        <v>990</v>
      </c>
      <c r="F395" s="14" t="s">
        <v>953</v>
      </c>
      <c r="G395" s="14" t="s">
        <v>132</v>
      </c>
      <c r="H395" s="170" t="s">
        <v>991</v>
      </c>
      <c r="I395" s="14" t="s">
        <v>956</v>
      </c>
      <c r="J395" s="14" t="s">
        <v>135</v>
      </c>
      <c r="K395" s="18">
        <v>92000</v>
      </c>
      <c r="L395" s="19">
        <v>90000</v>
      </c>
      <c r="M395" s="655">
        <v>1000</v>
      </c>
      <c r="N395" s="21">
        <f t="shared" si="7"/>
        <v>90000000</v>
      </c>
      <c r="O395" s="136">
        <v>2</v>
      </c>
      <c r="P395" s="17">
        <v>1</v>
      </c>
    </row>
    <row r="396" spans="1:16" ht="38.25" x14ac:dyDescent="0.2">
      <c r="A396" s="13">
        <v>7</v>
      </c>
      <c r="B396" s="49">
        <v>309</v>
      </c>
      <c r="C396" s="15" t="s">
        <v>1167</v>
      </c>
      <c r="D396" s="25" t="s">
        <v>1168</v>
      </c>
      <c r="E396" s="14" t="s">
        <v>1169</v>
      </c>
      <c r="F396" s="14" t="s">
        <v>1170</v>
      </c>
      <c r="G396" s="14" t="s">
        <v>20</v>
      </c>
      <c r="H396" s="14" t="s">
        <v>1171</v>
      </c>
      <c r="I396" s="35" t="s">
        <v>1172</v>
      </c>
      <c r="J396" s="35" t="s">
        <v>23</v>
      </c>
      <c r="K396" s="31">
        <v>295</v>
      </c>
      <c r="L396" s="32">
        <v>138</v>
      </c>
      <c r="M396" s="655">
        <v>40000</v>
      </c>
      <c r="N396" s="21">
        <f t="shared" si="7"/>
        <v>5520000</v>
      </c>
      <c r="O396" s="17">
        <v>3</v>
      </c>
      <c r="P396" s="17">
        <v>1</v>
      </c>
    </row>
    <row r="397" spans="1:16" ht="51" x14ac:dyDescent="0.2">
      <c r="A397" s="13">
        <v>8</v>
      </c>
      <c r="B397" s="49">
        <v>389</v>
      </c>
      <c r="C397" s="15" t="s">
        <v>1463</v>
      </c>
      <c r="D397" s="15" t="s">
        <v>1464</v>
      </c>
      <c r="E397" s="14" t="s">
        <v>215</v>
      </c>
      <c r="F397" s="14" t="s">
        <v>1465</v>
      </c>
      <c r="G397" s="14" t="s">
        <v>20</v>
      </c>
      <c r="H397" s="14" t="s">
        <v>1466</v>
      </c>
      <c r="I397" s="14" t="s">
        <v>1467</v>
      </c>
      <c r="J397" s="14" t="s">
        <v>135</v>
      </c>
      <c r="K397" s="18">
        <v>1536</v>
      </c>
      <c r="L397" s="32">
        <v>850</v>
      </c>
      <c r="M397" s="655">
        <v>3000</v>
      </c>
      <c r="N397" s="21">
        <f t="shared" si="7"/>
        <v>2550000</v>
      </c>
      <c r="O397" s="136">
        <v>2</v>
      </c>
      <c r="P397" s="17">
        <v>1</v>
      </c>
    </row>
    <row r="398" spans="1:16" ht="51" x14ac:dyDescent="0.2">
      <c r="A398" s="13">
        <v>9</v>
      </c>
      <c r="B398" s="49">
        <v>494</v>
      </c>
      <c r="C398" s="15" t="s">
        <v>1792</v>
      </c>
      <c r="D398" s="25" t="s">
        <v>1793</v>
      </c>
      <c r="E398" s="14" t="s">
        <v>1794</v>
      </c>
      <c r="F398" s="14" t="s">
        <v>19</v>
      </c>
      <c r="G398" s="14" t="s">
        <v>20</v>
      </c>
      <c r="H398" s="14" t="s">
        <v>1795</v>
      </c>
      <c r="I398" s="35" t="s">
        <v>1796</v>
      </c>
      <c r="J398" s="35" t="s">
        <v>23</v>
      </c>
      <c r="K398" s="31">
        <v>7400</v>
      </c>
      <c r="L398" s="32">
        <v>4028</v>
      </c>
      <c r="M398" s="655">
        <v>50000</v>
      </c>
      <c r="N398" s="21">
        <f t="shared" si="7"/>
        <v>201400000</v>
      </c>
      <c r="O398" s="17">
        <v>3</v>
      </c>
      <c r="P398" s="17">
        <v>1</v>
      </c>
    </row>
    <row r="399" spans="1:16" ht="51" x14ac:dyDescent="0.2">
      <c r="A399" s="13">
        <v>10</v>
      </c>
      <c r="B399" s="49">
        <v>506</v>
      </c>
      <c r="C399" s="15" t="s">
        <v>1834</v>
      </c>
      <c r="D399" s="15" t="s">
        <v>1835</v>
      </c>
      <c r="E399" s="14" t="s">
        <v>1836</v>
      </c>
      <c r="F399" s="14" t="s">
        <v>19</v>
      </c>
      <c r="G399" s="14" t="s">
        <v>20</v>
      </c>
      <c r="H399" s="14" t="s">
        <v>1837</v>
      </c>
      <c r="I399" s="14" t="s">
        <v>1838</v>
      </c>
      <c r="J399" s="14" t="s">
        <v>23</v>
      </c>
      <c r="K399" s="31">
        <v>450</v>
      </c>
      <c r="L399" s="32">
        <v>450</v>
      </c>
      <c r="M399" s="655">
        <v>10000</v>
      </c>
      <c r="N399" s="21">
        <f t="shared" si="7"/>
        <v>4500000</v>
      </c>
      <c r="O399" s="136">
        <v>2</v>
      </c>
      <c r="P399" s="17">
        <v>1</v>
      </c>
    </row>
    <row r="400" spans="1:16" ht="51" x14ac:dyDescent="0.2">
      <c r="A400" s="13">
        <v>11</v>
      </c>
      <c r="B400" s="49">
        <v>536</v>
      </c>
      <c r="C400" s="15" t="s">
        <v>1944</v>
      </c>
      <c r="D400" s="15" t="s">
        <v>1945</v>
      </c>
      <c r="E400" s="14" t="s">
        <v>1946</v>
      </c>
      <c r="F400" s="14" t="s">
        <v>109</v>
      </c>
      <c r="G400" s="14" t="s">
        <v>20</v>
      </c>
      <c r="H400" s="14" t="s">
        <v>1947</v>
      </c>
      <c r="I400" s="14" t="s">
        <v>932</v>
      </c>
      <c r="J400" s="14" t="s">
        <v>263</v>
      </c>
      <c r="K400" s="18">
        <v>7890</v>
      </c>
      <c r="L400" s="32">
        <v>7350</v>
      </c>
      <c r="M400" s="655">
        <v>30000</v>
      </c>
      <c r="N400" s="21">
        <f t="shared" si="7"/>
        <v>220500000</v>
      </c>
      <c r="O400" s="17">
        <v>1</v>
      </c>
      <c r="P400" s="17">
        <v>1</v>
      </c>
    </row>
    <row r="401" spans="1:16" s="433" customFormat="1" x14ac:dyDescent="0.2">
      <c r="A401" s="424"/>
      <c r="B401" s="551" t="s">
        <v>3406</v>
      </c>
      <c r="C401" s="425"/>
      <c r="D401" s="425"/>
      <c r="E401" s="426"/>
      <c r="F401" s="426"/>
      <c r="G401" s="426"/>
      <c r="H401" s="426"/>
      <c r="I401" s="426"/>
      <c r="J401" s="426"/>
      <c r="K401" s="443"/>
      <c r="L401" s="429"/>
      <c r="M401" s="655"/>
      <c r="N401" s="548">
        <f>N402</f>
        <v>424998000</v>
      </c>
      <c r="O401" s="427"/>
      <c r="P401" s="17">
        <v>1</v>
      </c>
    </row>
    <row r="402" spans="1:16" ht="38.25" x14ac:dyDescent="0.2">
      <c r="A402" s="13">
        <v>1</v>
      </c>
      <c r="B402" s="13">
        <v>403</v>
      </c>
      <c r="C402" s="55" t="s">
        <v>1499</v>
      </c>
      <c r="D402" s="55" t="s">
        <v>1500</v>
      </c>
      <c r="E402" s="17" t="s">
        <v>1501</v>
      </c>
      <c r="F402" s="17" t="s">
        <v>1502</v>
      </c>
      <c r="G402" s="17" t="s">
        <v>45</v>
      </c>
      <c r="H402" s="17" t="s">
        <v>1503</v>
      </c>
      <c r="I402" s="14" t="s">
        <v>1136</v>
      </c>
      <c r="J402" s="14" t="s">
        <v>723</v>
      </c>
      <c r="K402" s="96">
        <v>425000</v>
      </c>
      <c r="L402" s="97">
        <v>424998</v>
      </c>
      <c r="M402" s="655">
        <v>1000</v>
      </c>
      <c r="N402" s="21">
        <f t="shared" si="7"/>
        <v>424998000</v>
      </c>
      <c r="O402" s="17">
        <v>2</v>
      </c>
      <c r="P402" s="17">
        <v>1</v>
      </c>
    </row>
    <row r="403" spans="1:16" s="433" customFormat="1" x14ac:dyDescent="0.2">
      <c r="A403" s="424"/>
      <c r="B403" s="551" t="s">
        <v>3407</v>
      </c>
      <c r="C403" s="485"/>
      <c r="D403" s="485"/>
      <c r="E403" s="427"/>
      <c r="F403" s="427"/>
      <c r="G403" s="427"/>
      <c r="H403" s="427"/>
      <c r="I403" s="426"/>
      <c r="J403" s="426"/>
      <c r="K403" s="461"/>
      <c r="L403" s="462"/>
      <c r="M403" s="655"/>
      <c r="N403" s="548">
        <f>SUM(N404:N409)</f>
        <v>380250000</v>
      </c>
      <c r="O403" s="427"/>
      <c r="P403" s="17">
        <v>1</v>
      </c>
    </row>
    <row r="404" spans="1:16" ht="63.75" x14ac:dyDescent="0.2">
      <c r="A404" s="13">
        <v>1</v>
      </c>
      <c r="B404" s="43">
        <v>28</v>
      </c>
      <c r="C404" s="15" t="s">
        <v>140</v>
      </c>
      <c r="D404" s="15" t="s">
        <v>141</v>
      </c>
      <c r="E404" s="14" t="s">
        <v>142</v>
      </c>
      <c r="F404" s="15" t="s">
        <v>143</v>
      </c>
      <c r="G404" s="15" t="s">
        <v>20</v>
      </c>
      <c r="H404" s="15" t="s">
        <v>144</v>
      </c>
      <c r="I404" s="67" t="s">
        <v>145</v>
      </c>
      <c r="J404" s="67" t="s">
        <v>146</v>
      </c>
      <c r="K404" s="69">
        <v>20000</v>
      </c>
      <c r="L404" s="30">
        <v>20000</v>
      </c>
      <c r="M404" s="274">
        <v>3000</v>
      </c>
      <c r="N404" s="21">
        <f t="shared" si="7"/>
        <v>60000000</v>
      </c>
      <c r="O404" s="68" t="s">
        <v>147</v>
      </c>
      <c r="P404" s="17">
        <v>1</v>
      </c>
    </row>
    <row r="405" spans="1:16" ht="63.75" x14ac:dyDescent="0.2">
      <c r="A405" s="13">
        <v>2</v>
      </c>
      <c r="B405" s="43">
        <v>51</v>
      </c>
      <c r="C405" s="15" t="s">
        <v>237</v>
      </c>
      <c r="D405" s="15" t="s">
        <v>238</v>
      </c>
      <c r="E405" s="14" t="s">
        <v>239</v>
      </c>
      <c r="F405" s="15" t="s">
        <v>240</v>
      </c>
      <c r="G405" s="15" t="s">
        <v>20</v>
      </c>
      <c r="H405" s="15" t="s">
        <v>241</v>
      </c>
      <c r="I405" s="67" t="s">
        <v>145</v>
      </c>
      <c r="J405" s="67" t="s">
        <v>146</v>
      </c>
      <c r="K405" s="69">
        <v>7000</v>
      </c>
      <c r="L405" s="30">
        <v>7000</v>
      </c>
      <c r="M405" s="274">
        <v>7000</v>
      </c>
      <c r="N405" s="21">
        <f t="shared" si="7"/>
        <v>49000000</v>
      </c>
      <c r="O405" s="68">
        <v>3</v>
      </c>
      <c r="P405" s="17">
        <v>1</v>
      </c>
    </row>
    <row r="406" spans="1:16" ht="63.75" x14ac:dyDescent="0.2">
      <c r="A406" s="13">
        <v>3</v>
      </c>
      <c r="B406" s="43">
        <v>246</v>
      </c>
      <c r="C406" s="15" t="s">
        <v>925</v>
      </c>
      <c r="D406" s="15" t="s">
        <v>926</v>
      </c>
      <c r="E406" s="14" t="s">
        <v>577</v>
      </c>
      <c r="F406" s="15" t="s">
        <v>143</v>
      </c>
      <c r="G406" s="15" t="s">
        <v>20</v>
      </c>
      <c r="H406" s="15" t="s">
        <v>927</v>
      </c>
      <c r="I406" s="67" t="s">
        <v>145</v>
      </c>
      <c r="J406" s="67" t="s">
        <v>146</v>
      </c>
      <c r="K406" s="69">
        <v>2500</v>
      </c>
      <c r="L406" s="30">
        <v>1020</v>
      </c>
      <c r="M406" s="274">
        <v>200000</v>
      </c>
      <c r="N406" s="21">
        <f t="shared" ref="N406:N495" si="8">M406*L406</f>
        <v>204000000</v>
      </c>
      <c r="O406" s="68">
        <v>3</v>
      </c>
      <c r="P406" s="17">
        <v>1</v>
      </c>
    </row>
    <row r="407" spans="1:16" ht="51" x14ac:dyDescent="0.2">
      <c r="A407" s="13">
        <v>4</v>
      </c>
      <c r="B407" s="43">
        <v>274</v>
      </c>
      <c r="C407" s="15" t="s">
        <v>1028</v>
      </c>
      <c r="D407" s="15" t="s">
        <v>1032</v>
      </c>
      <c r="E407" s="14" t="s">
        <v>215</v>
      </c>
      <c r="F407" s="15" t="s">
        <v>1033</v>
      </c>
      <c r="G407" s="15" t="s">
        <v>20</v>
      </c>
      <c r="H407" s="15" t="s">
        <v>1034</v>
      </c>
      <c r="I407" s="67" t="s">
        <v>1035</v>
      </c>
      <c r="J407" s="67" t="s">
        <v>1036</v>
      </c>
      <c r="K407" s="69">
        <v>8500</v>
      </c>
      <c r="L407" s="30">
        <v>8500</v>
      </c>
      <c r="M407" s="274">
        <v>4000</v>
      </c>
      <c r="N407" s="21">
        <f t="shared" si="8"/>
        <v>34000000</v>
      </c>
      <c r="O407" s="68" t="s">
        <v>1037</v>
      </c>
      <c r="P407" s="17">
        <v>1</v>
      </c>
    </row>
    <row r="408" spans="1:16" ht="63.75" x14ac:dyDescent="0.2">
      <c r="A408" s="13">
        <v>5</v>
      </c>
      <c r="B408" s="43">
        <v>324</v>
      </c>
      <c r="C408" s="15" t="s">
        <v>1224</v>
      </c>
      <c r="D408" s="15" t="s">
        <v>1225</v>
      </c>
      <c r="E408" s="14" t="s">
        <v>1226</v>
      </c>
      <c r="F408" s="15" t="s">
        <v>51</v>
      </c>
      <c r="G408" s="15" t="s">
        <v>20</v>
      </c>
      <c r="H408" s="15" t="s">
        <v>1227</v>
      </c>
      <c r="I408" s="67" t="s">
        <v>145</v>
      </c>
      <c r="J408" s="67" t="s">
        <v>146</v>
      </c>
      <c r="K408" s="69">
        <v>2250</v>
      </c>
      <c r="L408" s="30">
        <v>2150</v>
      </c>
      <c r="M408" s="274">
        <v>5000</v>
      </c>
      <c r="N408" s="21">
        <f t="shared" si="8"/>
        <v>10750000</v>
      </c>
      <c r="O408" s="68" t="s">
        <v>949</v>
      </c>
      <c r="P408" s="17">
        <v>1</v>
      </c>
    </row>
    <row r="409" spans="1:16" ht="51" x14ac:dyDescent="0.2">
      <c r="A409" s="13">
        <v>6</v>
      </c>
      <c r="B409" s="43">
        <v>508</v>
      </c>
      <c r="C409" s="15" t="s">
        <v>1845</v>
      </c>
      <c r="D409" s="15" t="s">
        <v>1846</v>
      </c>
      <c r="E409" s="14" t="s">
        <v>239</v>
      </c>
      <c r="F409" s="15" t="s">
        <v>51</v>
      </c>
      <c r="G409" s="15" t="s">
        <v>20</v>
      </c>
      <c r="H409" s="15" t="s">
        <v>1847</v>
      </c>
      <c r="I409" s="67" t="s">
        <v>1848</v>
      </c>
      <c r="J409" s="67" t="s">
        <v>263</v>
      </c>
      <c r="K409" s="69">
        <v>46000</v>
      </c>
      <c r="L409" s="30">
        <v>45000</v>
      </c>
      <c r="M409" s="274">
        <v>500</v>
      </c>
      <c r="N409" s="21">
        <f t="shared" si="8"/>
        <v>22500000</v>
      </c>
      <c r="O409" s="68" t="s">
        <v>469</v>
      </c>
      <c r="P409" s="17">
        <v>1</v>
      </c>
    </row>
    <row r="410" spans="1:16" s="433" customFormat="1" x14ac:dyDescent="0.2">
      <c r="A410" s="424"/>
      <c r="B410" s="554" t="s">
        <v>3408</v>
      </c>
      <c r="C410" s="425"/>
      <c r="D410" s="425"/>
      <c r="E410" s="426"/>
      <c r="F410" s="425"/>
      <c r="G410" s="425"/>
      <c r="H410" s="425"/>
      <c r="I410" s="505"/>
      <c r="J410" s="505"/>
      <c r="K410" s="506"/>
      <c r="L410" s="447"/>
      <c r="M410" s="274"/>
      <c r="N410" s="548">
        <f>SUM(N411)</f>
        <v>125000000</v>
      </c>
      <c r="O410" s="491"/>
      <c r="P410" s="17">
        <v>1</v>
      </c>
    </row>
    <row r="411" spans="1:16" ht="51" x14ac:dyDescent="0.2">
      <c r="A411" s="13">
        <v>1</v>
      </c>
      <c r="B411" s="13">
        <v>94</v>
      </c>
      <c r="C411" s="110" t="s">
        <v>415</v>
      </c>
      <c r="D411" s="111" t="s">
        <v>416</v>
      </c>
      <c r="E411" s="17" t="s">
        <v>417</v>
      </c>
      <c r="F411" s="17" t="s">
        <v>205</v>
      </c>
      <c r="G411" s="14" t="s">
        <v>132</v>
      </c>
      <c r="H411" s="14" t="s">
        <v>418</v>
      </c>
      <c r="I411" s="14" t="s">
        <v>419</v>
      </c>
      <c r="J411" s="14" t="s">
        <v>23</v>
      </c>
      <c r="K411" s="18">
        <v>129000</v>
      </c>
      <c r="L411" s="19">
        <v>125000</v>
      </c>
      <c r="M411" s="665">
        <v>1000</v>
      </c>
      <c r="N411" s="21">
        <f t="shared" si="8"/>
        <v>125000000</v>
      </c>
      <c r="O411" s="17">
        <v>3</v>
      </c>
      <c r="P411" s="17">
        <v>1</v>
      </c>
    </row>
    <row r="412" spans="1:16" s="433" customFormat="1" x14ac:dyDescent="0.2">
      <c r="A412" s="424"/>
      <c r="B412" s="554" t="s">
        <v>3409</v>
      </c>
      <c r="C412" s="507"/>
      <c r="D412" s="453"/>
      <c r="E412" s="427"/>
      <c r="F412" s="427"/>
      <c r="G412" s="426"/>
      <c r="H412" s="426"/>
      <c r="I412" s="426"/>
      <c r="J412" s="426"/>
      <c r="K412" s="443"/>
      <c r="L412" s="444"/>
      <c r="M412" s="665"/>
      <c r="N412" s="548">
        <f>SUM(N413:N420)</f>
        <v>1515010000</v>
      </c>
      <c r="O412" s="427"/>
      <c r="P412" s="17">
        <v>1</v>
      </c>
    </row>
    <row r="413" spans="1:16" ht="38.25" x14ac:dyDescent="0.2">
      <c r="A413" s="13">
        <v>1</v>
      </c>
      <c r="B413" s="13">
        <v>4</v>
      </c>
      <c r="C413" s="15" t="s">
        <v>34</v>
      </c>
      <c r="D413" s="36" t="s">
        <v>34</v>
      </c>
      <c r="E413" s="14" t="s">
        <v>29</v>
      </c>
      <c r="F413" s="37" t="s">
        <v>19</v>
      </c>
      <c r="G413" s="14" t="s">
        <v>20</v>
      </c>
      <c r="H413" s="37" t="s">
        <v>35</v>
      </c>
      <c r="I413" s="37" t="s">
        <v>36</v>
      </c>
      <c r="J413" s="37" t="s">
        <v>23</v>
      </c>
      <c r="K413" s="38">
        <v>735</v>
      </c>
      <c r="L413" s="39">
        <v>735</v>
      </c>
      <c r="M413" s="655">
        <v>5000</v>
      </c>
      <c r="N413" s="21">
        <f t="shared" si="8"/>
        <v>3675000</v>
      </c>
      <c r="O413" s="17">
        <v>3</v>
      </c>
      <c r="P413" s="17">
        <v>1</v>
      </c>
    </row>
    <row r="414" spans="1:16" ht="38.25" x14ac:dyDescent="0.2">
      <c r="A414" s="13">
        <v>2</v>
      </c>
      <c r="B414" s="13">
        <v>70</v>
      </c>
      <c r="C414" s="15" t="s">
        <v>324</v>
      </c>
      <c r="D414" s="36" t="s">
        <v>325</v>
      </c>
      <c r="E414" s="14" t="s">
        <v>326</v>
      </c>
      <c r="F414" s="37" t="s">
        <v>205</v>
      </c>
      <c r="G414" s="14" t="s">
        <v>45</v>
      </c>
      <c r="H414" s="83" t="s">
        <v>327</v>
      </c>
      <c r="I414" s="37" t="s">
        <v>328</v>
      </c>
      <c r="J414" s="37" t="s">
        <v>329</v>
      </c>
      <c r="K414" s="61">
        <v>525300</v>
      </c>
      <c r="L414" s="39">
        <v>418000</v>
      </c>
      <c r="M414" s="655">
        <v>50</v>
      </c>
      <c r="N414" s="21">
        <f t="shared" si="8"/>
        <v>20900000</v>
      </c>
      <c r="O414" s="17">
        <v>2</v>
      </c>
      <c r="P414" s="17">
        <v>1</v>
      </c>
    </row>
    <row r="415" spans="1:16" ht="63.75" x14ac:dyDescent="0.2">
      <c r="A415" s="13">
        <v>3</v>
      </c>
      <c r="B415" s="13">
        <v>126</v>
      </c>
      <c r="C415" s="111" t="s">
        <v>532</v>
      </c>
      <c r="D415" s="15" t="s">
        <v>533</v>
      </c>
      <c r="E415" s="14" t="s">
        <v>534</v>
      </c>
      <c r="F415" s="37" t="s">
        <v>205</v>
      </c>
      <c r="G415" s="14" t="s">
        <v>132</v>
      </c>
      <c r="H415" s="83" t="s">
        <v>535</v>
      </c>
      <c r="I415" s="37" t="s">
        <v>536</v>
      </c>
      <c r="J415" s="37" t="s">
        <v>445</v>
      </c>
      <c r="K415" s="61">
        <v>400000</v>
      </c>
      <c r="L415" s="39">
        <v>378000</v>
      </c>
      <c r="M415" s="655">
        <v>2000</v>
      </c>
      <c r="N415" s="21">
        <f t="shared" si="8"/>
        <v>756000000</v>
      </c>
      <c r="O415" s="17">
        <v>1</v>
      </c>
      <c r="P415" s="17">
        <v>1</v>
      </c>
    </row>
    <row r="416" spans="1:16" ht="102" x14ac:dyDescent="0.2">
      <c r="A416" s="13">
        <v>4</v>
      </c>
      <c r="B416" s="13">
        <v>193</v>
      </c>
      <c r="C416" s="15" t="s">
        <v>757</v>
      </c>
      <c r="D416" s="134" t="s">
        <v>758</v>
      </c>
      <c r="E416" s="14" t="s">
        <v>759</v>
      </c>
      <c r="F416" s="37" t="s">
        <v>44</v>
      </c>
      <c r="G416" s="14" t="s">
        <v>45</v>
      </c>
      <c r="H416" s="149" t="s">
        <v>760</v>
      </c>
      <c r="I416" s="149" t="s">
        <v>761</v>
      </c>
      <c r="J416" s="37" t="s">
        <v>762</v>
      </c>
      <c r="K416" s="38">
        <v>11800</v>
      </c>
      <c r="L416" s="39">
        <v>11800</v>
      </c>
      <c r="M416" s="655">
        <v>35000</v>
      </c>
      <c r="N416" s="21">
        <f t="shared" si="8"/>
        <v>413000000</v>
      </c>
      <c r="O416" s="17">
        <v>1</v>
      </c>
      <c r="P416" s="17">
        <v>1</v>
      </c>
    </row>
    <row r="417" spans="1:16" ht="38.25" x14ac:dyDescent="0.2">
      <c r="A417" s="13">
        <v>5</v>
      </c>
      <c r="B417" s="13">
        <v>194</v>
      </c>
      <c r="C417" s="15" t="s">
        <v>757</v>
      </c>
      <c r="D417" s="134" t="s">
        <v>763</v>
      </c>
      <c r="E417" s="14" t="s">
        <v>764</v>
      </c>
      <c r="F417" s="37" t="s">
        <v>44</v>
      </c>
      <c r="G417" s="14" t="s">
        <v>45</v>
      </c>
      <c r="H417" s="150" t="s">
        <v>765</v>
      </c>
      <c r="I417" s="150" t="s">
        <v>766</v>
      </c>
      <c r="J417" s="37" t="s">
        <v>89</v>
      </c>
      <c r="K417" s="38">
        <v>24500</v>
      </c>
      <c r="L417" s="39">
        <v>24000</v>
      </c>
      <c r="M417" s="655">
        <v>4000</v>
      </c>
      <c r="N417" s="21">
        <f t="shared" si="8"/>
        <v>96000000</v>
      </c>
      <c r="O417" s="17">
        <v>1</v>
      </c>
      <c r="P417" s="17">
        <v>1</v>
      </c>
    </row>
    <row r="418" spans="1:16" ht="38.25" x14ac:dyDescent="0.2">
      <c r="A418" s="13">
        <v>6</v>
      </c>
      <c r="B418" s="13">
        <v>302</v>
      </c>
      <c r="C418" s="111" t="s">
        <v>1132</v>
      </c>
      <c r="D418" s="36" t="s">
        <v>1133</v>
      </c>
      <c r="E418" s="77" t="s">
        <v>1134</v>
      </c>
      <c r="F418" s="37" t="s">
        <v>44</v>
      </c>
      <c r="G418" s="14" t="s">
        <v>132</v>
      </c>
      <c r="H418" s="191" t="s">
        <v>1135</v>
      </c>
      <c r="I418" s="149" t="s">
        <v>1136</v>
      </c>
      <c r="J418" s="37" t="s">
        <v>723</v>
      </c>
      <c r="K418" s="38">
        <v>420000</v>
      </c>
      <c r="L418" s="39">
        <v>420000</v>
      </c>
      <c r="M418" s="655">
        <v>300</v>
      </c>
      <c r="N418" s="21">
        <f t="shared" si="8"/>
        <v>126000000</v>
      </c>
      <c r="O418" s="17">
        <v>2</v>
      </c>
      <c r="P418" s="17">
        <v>1</v>
      </c>
    </row>
    <row r="419" spans="1:16" s="161" customFormat="1" ht="51" x14ac:dyDescent="0.25">
      <c r="A419" s="13">
        <v>7</v>
      </c>
      <c r="B419" s="13">
        <v>337</v>
      </c>
      <c r="C419" s="15" t="s">
        <v>1265</v>
      </c>
      <c r="D419" s="36" t="s">
        <v>1266</v>
      </c>
      <c r="E419" s="14" t="s">
        <v>1267</v>
      </c>
      <c r="F419" s="37" t="s">
        <v>19</v>
      </c>
      <c r="G419" s="14" t="s">
        <v>20</v>
      </c>
      <c r="H419" s="83" t="s">
        <v>1268</v>
      </c>
      <c r="I419" s="83" t="s">
        <v>1269</v>
      </c>
      <c r="J419" s="37" t="s">
        <v>23</v>
      </c>
      <c r="K419" s="38">
        <v>4700</v>
      </c>
      <c r="L419" s="39">
        <v>4200</v>
      </c>
      <c r="M419" s="655">
        <v>20000</v>
      </c>
      <c r="N419" s="21">
        <f t="shared" si="8"/>
        <v>84000000</v>
      </c>
      <c r="O419" s="17">
        <v>3</v>
      </c>
      <c r="P419" s="17">
        <v>1</v>
      </c>
    </row>
    <row r="420" spans="1:16" s="264" customFormat="1" ht="36" x14ac:dyDescent="0.2">
      <c r="A420" s="267">
        <v>8</v>
      </c>
      <c r="B420" s="295">
        <v>69</v>
      </c>
      <c r="C420" s="297" t="s">
        <v>2496</v>
      </c>
      <c r="D420" s="297" t="s">
        <v>2498</v>
      </c>
      <c r="E420" s="297" t="s">
        <v>2497</v>
      </c>
      <c r="F420" s="298" t="s">
        <v>2500</v>
      </c>
      <c r="G420" s="297" t="s">
        <v>2499</v>
      </c>
      <c r="H420" s="297" t="s">
        <v>2501</v>
      </c>
      <c r="I420" s="297" t="s">
        <v>2502</v>
      </c>
      <c r="J420" s="297" t="s">
        <v>590</v>
      </c>
      <c r="K420" s="299">
        <v>154350</v>
      </c>
      <c r="L420" s="299">
        <v>154350</v>
      </c>
      <c r="M420" s="299">
        <v>100</v>
      </c>
      <c r="N420" s="271">
        <f>M420*L420</f>
        <v>15435000</v>
      </c>
      <c r="O420" s="271" t="s">
        <v>3436</v>
      </c>
      <c r="P420" s="271">
        <v>2</v>
      </c>
    </row>
    <row r="421" spans="1:16" s="499" customFormat="1" x14ac:dyDescent="0.25">
      <c r="A421" s="424"/>
      <c r="B421" s="551" t="s">
        <v>3410</v>
      </c>
      <c r="C421" s="425"/>
      <c r="D421" s="446"/>
      <c r="E421" s="426"/>
      <c r="F421" s="431"/>
      <c r="G421" s="426"/>
      <c r="H421" s="508"/>
      <c r="I421" s="508"/>
      <c r="J421" s="431"/>
      <c r="K421" s="489"/>
      <c r="L421" s="490"/>
      <c r="M421" s="655"/>
      <c r="N421" s="548">
        <f>SUM(N422:N423)</f>
        <v>332350000</v>
      </c>
      <c r="O421" s="427"/>
      <c r="P421" s="17">
        <v>1</v>
      </c>
    </row>
    <row r="422" spans="1:16" s="48" customFormat="1" ht="51" x14ac:dyDescent="0.25">
      <c r="A422" s="13">
        <v>1</v>
      </c>
      <c r="B422" s="13">
        <v>95</v>
      </c>
      <c r="C422" s="15" t="s">
        <v>420</v>
      </c>
      <c r="D422" s="15" t="s">
        <v>421</v>
      </c>
      <c r="E422" s="14" t="s">
        <v>417</v>
      </c>
      <c r="F422" s="14" t="s">
        <v>205</v>
      </c>
      <c r="G422" s="14" t="s">
        <v>132</v>
      </c>
      <c r="H422" s="14" t="s">
        <v>422</v>
      </c>
      <c r="I422" s="14" t="s">
        <v>423</v>
      </c>
      <c r="J422" s="14" t="s">
        <v>246</v>
      </c>
      <c r="K422" s="21">
        <v>220000</v>
      </c>
      <c r="L422" s="20">
        <v>119000</v>
      </c>
      <c r="M422" s="655">
        <v>2000</v>
      </c>
      <c r="N422" s="21">
        <f t="shared" si="8"/>
        <v>238000000</v>
      </c>
      <c r="O422" s="17">
        <v>1</v>
      </c>
      <c r="P422" s="17">
        <v>1</v>
      </c>
    </row>
    <row r="423" spans="1:16" s="63" customFormat="1" ht="51" x14ac:dyDescent="0.2">
      <c r="A423" s="13">
        <v>2</v>
      </c>
      <c r="B423" s="13">
        <v>452</v>
      </c>
      <c r="C423" s="15" t="s">
        <v>1646</v>
      </c>
      <c r="D423" s="15" t="s">
        <v>1647</v>
      </c>
      <c r="E423" s="14" t="s">
        <v>215</v>
      </c>
      <c r="F423" s="14" t="s">
        <v>191</v>
      </c>
      <c r="G423" s="14" t="s">
        <v>20</v>
      </c>
      <c r="H423" s="14" t="s">
        <v>1648</v>
      </c>
      <c r="I423" s="14" t="s">
        <v>1649</v>
      </c>
      <c r="J423" s="14" t="s">
        <v>146</v>
      </c>
      <c r="K423" s="21">
        <v>4200</v>
      </c>
      <c r="L423" s="20">
        <v>3145</v>
      </c>
      <c r="M423" s="655">
        <v>30000</v>
      </c>
      <c r="N423" s="21">
        <f t="shared" si="8"/>
        <v>94350000</v>
      </c>
      <c r="O423" s="17">
        <v>3</v>
      </c>
      <c r="P423" s="17">
        <v>1</v>
      </c>
    </row>
    <row r="424" spans="1:16" s="492" customFormat="1" x14ac:dyDescent="0.2">
      <c r="A424" s="424"/>
      <c r="B424" s="551" t="s">
        <v>3411</v>
      </c>
      <c r="C424" s="425"/>
      <c r="D424" s="425"/>
      <c r="E424" s="426"/>
      <c r="F424" s="426"/>
      <c r="G424" s="426"/>
      <c r="H424" s="426"/>
      <c r="I424" s="426"/>
      <c r="J424" s="426"/>
      <c r="K424" s="430"/>
      <c r="L424" s="445"/>
      <c r="M424" s="655"/>
      <c r="N424" s="548">
        <f>SUM(N425:N426)</f>
        <v>54600000</v>
      </c>
      <c r="O424" s="427"/>
      <c r="P424" s="17">
        <v>1</v>
      </c>
    </row>
    <row r="425" spans="1:16" s="63" customFormat="1" ht="76.5" x14ac:dyDescent="0.2">
      <c r="A425" s="13">
        <v>1</v>
      </c>
      <c r="B425" s="13">
        <v>64</v>
      </c>
      <c r="C425" s="15" t="s">
        <v>299</v>
      </c>
      <c r="D425" s="15" t="s">
        <v>300</v>
      </c>
      <c r="E425" s="14" t="s">
        <v>301</v>
      </c>
      <c r="F425" s="14" t="s">
        <v>302</v>
      </c>
      <c r="G425" s="14" t="s">
        <v>58</v>
      </c>
      <c r="H425" s="14" t="s">
        <v>303</v>
      </c>
      <c r="I425" s="14" t="s">
        <v>304</v>
      </c>
      <c r="J425" s="14" t="s">
        <v>23</v>
      </c>
      <c r="K425" s="96">
        <v>21000</v>
      </c>
      <c r="L425" s="97">
        <v>21000</v>
      </c>
      <c r="M425" s="657">
        <v>2000</v>
      </c>
      <c r="N425" s="21">
        <f t="shared" si="8"/>
        <v>42000000</v>
      </c>
      <c r="O425" s="17">
        <v>3</v>
      </c>
      <c r="P425" s="17">
        <v>1</v>
      </c>
    </row>
    <row r="426" spans="1:16" s="63" customFormat="1" ht="51" x14ac:dyDescent="0.2">
      <c r="A426" s="13">
        <v>2</v>
      </c>
      <c r="B426" s="13">
        <v>454</v>
      </c>
      <c r="C426" s="15" t="s">
        <v>1652</v>
      </c>
      <c r="D426" s="15" t="s">
        <v>1653</v>
      </c>
      <c r="E426" s="14" t="s">
        <v>108</v>
      </c>
      <c r="F426" s="14" t="s">
        <v>109</v>
      </c>
      <c r="G426" s="14" t="s">
        <v>20</v>
      </c>
      <c r="H426" s="14" t="s">
        <v>1654</v>
      </c>
      <c r="I426" s="14" t="s">
        <v>304</v>
      </c>
      <c r="J426" s="14" t="s">
        <v>23</v>
      </c>
      <c r="K426" s="96">
        <v>8400</v>
      </c>
      <c r="L426" s="97">
        <v>8400</v>
      </c>
      <c r="M426" s="657">
        <v>1500</v>
      </c>
      <c r="N426" s="21">
        <f t="shared" si="8"/>
        <v>12600000</v>
      </c>
      <c r="O426" s="17">
        <v>3</v>
      </c>
      <c r="P426" s="17">
        <v>1</v>
      </c>
    </row>
    <row r="427" spans="1:16" s="492" customFormat="1" x14ac:dyDescent="0.2">
      <c r="A427" s="424"/>
      <c r="B427" s="551" t="s">
        <v>3412</v>
      </c>
      <c r="C427" s="425"/>
      <c r="D427" s="425"/>
      <c r="E427" s="426"/>
      <c r="F427" s="426"/>
      <c r="G427" s="426"/>
      <c r="H427" s="426"/>
      <c r="I427" s="426"/>
      <c r="J427" s="426"/>
      <c r="K427" s="461"/>
      <c r="L427" s="462"/>
      <c r="M427" s="657"/>
      <c r="N427" s="548">
        <f>SUM(N428:N437)</f>
        <v>918855000</v>
      </c>
      <c r="O427" s="427"/>
      <c r="P427" s="17">
        <v>1</v>
      </c>
    </row>
    <row r="428" spans="1:16" s="63" customFormat="1" ht="51" x14ac:dyDescent="0.2">
      <c r="A428" s="13">
        <v>1</v>
      </c>
      <c r="B428" s="45">
        <v>57</v>
      </c>
      <c r="C428" s="55" t="s">
        <v>264</v>
      </c>
      <c r="D428" s="55" t="s">
        <v>265</v>
      </c>
      <c r="E428" s="17" t="s">
        <v>266</v>
      </c>
      <c r="F428" s="17" t="s">
        <v>267</v>
      </c>
      <c r="G428" s="14" t="s">
        <v>20</v>
      </c>
      <c r="H428" s="14" t="s">
        <v>268</v>
      </c>
      <c r="I428" s="14" t="s">
        <v>269</v>
      </c>
      <c r="J428" s="14" t="s">
        <v>270</v>
      </c>
      <c r="K428" s="31">
        <v>3300</v>
      </c>
      <c r="L428" s="32">
        <v>1995</v>
      </c>
      <c r="M428" s="655">
        <v>3000</v>
      </c>
      <c r="N428" s="21">
        <f t="shared" si="8"/>
        <v>5985000</v>
      </c>
      <c r="O428" s="17">
        <v>3</v>
      </c>
      <c r="P428" s="17">
        <v>1</v>
      </c>
    </row>
    <row r="429" spans="1:16" s="63" customFormat="1" ht="51" x14ac:dyDescent="0.2">
      <c r="A429" s="13">
        <v>2</v>
      </c>
      <c r="B429" s="45">
        <v>299</v>
      </c>
      <c r="C429" s="15" t="s">
        <v>1123</v>
      </c>
      <c r="D429" s="15" t="s">
        <v>1124</v>
      </c>
      <c r="E429" s="14" t="s">
        <v>1125</v>
      </c>
      <c r="F429" s="14" t="s">
        <v>267</v>
      </c>
      <c r="G429" s="14" t="s">
        <v>20</v>
      </c>
      <c r="H429" s="14" t="s">
        <v>1126</v>
      </c>
      <c r="I429" s="14" t="s">
        <v>269</v>
      </c>
      <c r="J429" s="14" t="s">
        <v>270</v>
      </c>
      <c r="K429" s="31">
        <v>350</v>
      </c>
      <c r="L429" s="32">
        <v>294</v>
      </c>
      <c r="M429" s="655">
        <v>100000</v>
      </c>
      <c r="N429" s="21">
        <f t="shared" si="8"/>
        <v>29400000</v>
      </c>
      <c r="O429" s="17">
        <v>3</v>
      </c>
      <c r="P429" s="17">
        <v>1</v>
      </c>
    </row>
    <row r="430" spans="1:16" ht="51" x14ac:dyDescent="0.2">
      <c r="A430" s="13">
        <v>3</v>
      </c>
      <c r="B430" s="45">
        <v>328</v>
      </c>
      <c r="C430" s="15" t="s">
        <v>1239</v>
      </c>
      <c r="D430" s="15" t="s">
        <v>1240</v>
      </c>
      <c r="E430" s="14" t="s">
        <v>39</v>
      </c>
      <c r="F430" s="14" t="s">
        <v>1241</v>
      </c>
      <c r="G430" s="14" t="s">
        <v>20</v>
      </c>
      <c r="H430" s="14" t="s">
        <v>1242</v>
      </c>
      <c r="I430" s="14" t="s">
        <v>269</v>
      </c>
      <c r="J430" s="14" t="s">
        <v>270</v>
      </c>
      <c r="K430" s="31">
        <v>2250</v>
      </c>
      <c r="L430" s="32">
        <v>1596</v>
      </c>
      <c r="M430" s="645">
        <v>55000</v>
      </c>
      <c r="N430" s="21">
        <f t="shared" si="8"/>
        <v>87780000</v>
      </c>
      <c r="O430" s="17">
        <v>3</v>
      </c>
      <c r="P430" s="17">
        <v>1</v>
      </c>
    </row>
    <row r="431" spans="1:16" ht="51" x14ac:dyDescent="0.2">
      <c r="A431" s="13">
        <v>4</v>
      </c>
      <c r="B431" s="45">
        <v>379</v>
      </c>
      <c r="C431" s="15" t="s">
        <v>1423</v>
      </c>
      <c r="D431" s="15" t="s">
        <v>1424</v>
      </c>
      <c r="E431" s="14" t="s">
        <v>577</v>
      </c>
      <c r="F431" s="14" t="s">
        <v>267</v>
      </c>
      <c r="G431" s="14" t="s">
        <v>20</v>
      </c>
      <c r="H431" s="14" t="s">
        <v>1425</v>
      </c>
      <c r="I431" s="14" t="s">
        <v>269</v>
      </c>
      <c r="J431" s="14" t="s">
        <v>270</v>
      </c>
      <c r="K431" s="31">
        <v>3500</v>
      </c>
      <c r="L431" s="32">
        <v>2793</v>
      </c>
      <c r="M431" s="655">
        <v>15000</v>
      </c>
      <c r="N431" s="21">
        <f t="shared" si="8"/>
        <v>41895000</v>
      </c>
      <c r="O431" s="17">
        <v>3</v>
      </c>
      <c r="P431" s="17">
        <v>1</v>
      </c>
    </row>
    <row r="432" spans="1:16" ht="51" x14ac:dyDescent="0.2">
      <c r="A432" s="13">
        <v>5</v>
      </c>
      <c r="B432" s="45">
        <v>466</v>
      </c>
      <c r="C432" s="15" t="s">
        <v>1690</v>
      </c>
      <c r="D432" s="15" t="s">
        <v>1691</v>
      </c>
      <c r="E432" s="14" t="s">
        <v>239</v>
      </c>
      <c r="F432" s="14" t="s">
        <v>267</v>
      </c>
      <c r="G432" s="14" t="s">
        <v>20</v>
      </c>
      <c r="H432" s="14" t="s">
        <v>1692</v>
      </c>
      <c r="I432" s="14" t="s">
        <v>269</v>
      </c>
      <c r="J432" s="14" t="s">
        <v>270</v>
      </c>
      <c r="K432" s="31">
        <v>432</v>
      </c>
      <c r="L432" s="32">
        <v>315</v>
      </c>
      <c r="M432" s="655">
        <v>1000</v>
      </c>
      <c r="N432" s="21">
        <f t="shared" si="8"/>
        <v>315000</v>
      </c>
      <c r="O432" s="17">
        <v>3</v>
      </c>
      <c r="P432" s="17">
        <v>1</v>
      </c>
    </row>
    <row r="433" spans="1:16" ht="51" x14ac:dyDescent="0.2">
      <c r="A433" s="13">
        <v>6</v>
      </c>
      <c r="B433" s="45">
        <v>469</v>
      </c>
      <c r="C433" s="15" t="s">
        <v>1702</v>
      </c>
      <c r="D433" s="15" t="s">
        <v>1703</v>
      </c>
      <c r="E433" s="14" t="s">
        <v>577</v>
      </c>
      <c r="F433" s="14" t="s">
        <v>1241</v>
      </c>
      <c r="G433" s="14" t="s">
        <v>20</v>
      </c>
      <c r="H433" s="14" t="s">
        <v>1704</v>
      </c>
      <c r="I433" s="14" t="s">
        <v>1705</v>
      </c>
      <c r="J433" s="14" t="s">
        <v>270</v>
      </c>
      <c r="K433" s="31">
        <v>2500</v>
      </c>
      <c r="L433" s="32">
        <v>2079</v>
      </c>
      <c r="M433" s="655">
        <v>100000</v>
      </c>
      <c r="N433" s="21">
        <f t="shared" si="8"/>
        <v>207900000</v>
      </c>
      <c r="O433" s="17">
        <v>3</v>
      </c>
      <c r="P433" s="17">
        <v>1</v>
      </c>
    </row>
    <row r="434" spans="1:16" ht="51" x14ac:dyDescent="0.2">
      <c r="A434" s="13">
        <v>7</v>
      </c>
      <c r="B434" s="45">
        <v>473</v>
      </c>
      <c r="C434" s="55" t="s">
        <v>1721</v>
      </c>
      <c r="D434" s="55" t="s">
        <v>1722</v>
      </c>
      <c r="E434" s="17" t="s">
        <v>162</v>
      </c>
      <c r="F434" s="17" t="s">
        <v>1241</v>
      </c>
      <c r="G434" s="14" t="s">
        <v>20</v>
      </c>
      <c r="H434" s="14" t="s">
        <v>1723</v>
      </c>
      <c r="I434" s="14" t="s">
        <v>269</v>
      </c>
      <c r="J434" s="14" t="s">
        <v>270</v>
      </c>
      <c r="K434" s="31">
        <v>2500</v>
      </c>
      <c r="L434" s="32">
        <v>1638</v>
      </c>
      <c r="M434" s="655">
        <v>5000</v>
      </c>
      <c r="N434" s="21">
        <f t="shared" si="8"/>
        <v>8190000</v>
      </c>
      <c r="O434" s="17">
        <v>3</v>
      </c>
      <c r="P434" s="17">
        <v>1</v>
      </c>
    </row>
    <row r="435" spans="1:16" ht="51" x14ac:dyDescent="0.2">
      <c r="A435" s="13">
        <v>8</v>
      </c>
      <c r="B435" s="45">
        <v>516</v>
      </c>
      <c r="C435" s="15" t="s">
        <v>1876</v>
      </c>
      <c r="D435" s="15" t="s">
        <v>1877</v>
      </c>
      <c r="E435" s="17" t="s">
        <v>1878</v>
      </c>
      <c r="F435" s="17" t="s">
        <v>267</v>
      </c>
      <c r="G435" s="14" t="s">
        <v>20</v>
      </c>
      <c r="H435" s="14" t="s">
        <v>1879</v>
      </c>
      <c r="I435" s="14" t="s">
        <v>1705</v>
      </c>
      <c r="J435" s="14" t="s">
        <v>270</v>
      </c>
      <c r="K435" s="31">
        <v>7200</v>
      </c>
      <c r="L435" s="32">
        <v>3815</v>
      </c>
      <c r="M435" s="655">
        <v>30000</v>
      </c>
      <c r="N435" s="21">
        <f t="shared" si="8"/>
        <v>114450000</v>
      </c>
      <c r="O435" s="17">
        <v>3</v>
      </c>
      <c r="P435" s="17">
        <v>1</v>
      </c>
    </row>
    <row r="436" spans="1:16" ht="51" x14ac:dyDescent="0.2">
      <c r="A436" s="13">
        <v>9</v>
      </c>
      <c r="B436" s="45">
        <v>525</v>
      </c>
      <c r="C436" s="15" t="s">
        <v>1903</v>
      </c>
      <c r="D436" s="15" t="s">
        <v>1904</v>
      </c>
      <c r="E436" s="14" t="s">
        <v>577</v>
      </c>
      <c r="F436" s="14" t="s">
        <v>267</v>
      </c>
      <c r="G436" s="14" t="s">
        <v>20</v>
      </c>
      <c r="H436" s="14" t="s">
        <v>1905</v>
      </c>
      <c r="I436" s="14" t="s">
        <v>269</v>
      </c>
      <c r="J436" s="14" t="s">
        <v>270</v>
      </c>
      <c r="K436" s="31">
        <v>1010</v>
      </c>
      <c r="L436" s="32">
        <v>798</v>
      </c>
      <c r="M436" s="655">
        <v>200000</v>
      </c>
      <c r="N436" s="21">
        <f t="shared" si="8"/>
        <v>159600000</v>
      </c>
      <c r="O436" s="17">
        <v>3</v>
      </c>
      <c r="P436" s="17">
        <v>1</v>
      </c>
    </row>
    <row r="437" spans="1:16" ht="51" x14ac:dyDescent="0.2">
      <c r="A437" s="13">
        <v>10</v>
      </c>
      <c r="B437" s="45">
        <v>554</v>
      </c>
      <c r="C437" s="15" t="s">
        <v>2002</v>
      </c>
      <c r="D437" s="15" t="s">
        <v>2003</v>
      </c>
      <c r="E437" s="14" t="s">
        <v>2004</v>
      </c>
      <c r="F437" s="14" t="s">
        <v>2005</v>
      </c>
      <c r="G437" s="14" t="s">
        <v>20</v>
      </c>
      <c r="H437" s="14" t="s">
        <v>2006</v>
      </c>
      <c r="I437" s="14" t="s">
        <v>269</v>
      </c>
      <c r="J437" s="14" t="s">
        <v>270</v>
      </c>
      <c r="K437" s="31">
        <v>5950</v>
      </c>
      <c r="L437" s="32">
        <v>4389</v>
      </c>
      <c r="M437" s="655">
        <v>60000</v>
      </c>
      <c r="N437" s="21">
        <f t="shared" si="8"/>
        <v>263340000</v>
      </c>
      <c r="O437" s="17">
        <v>3</v>
      </c>
      <c r="P437" s="17">
        <v>1</v>
      </c>
    </row>
    <row r="438" spans="1:16" s="433" customFormat="1" x14ac:dyDescent="0.2">
      <c r="A438" s="424"/>
      <c r="B438" s="555" t="s">
        <v>3413</v>
      </c>
      <c r="C438" s="425"/>
      <c r="D438" s="425"/>
      <c r="E438" s="426"/>
      <c r="F438" s="426"/>
      <c r="G438" s="426"/>
      <c r="H438" s="426"/>
      <c r="I438" s="426"/>
      <c r="J438" s="426"/>
      <c r="K438" s="428"/>
      <c r="L438" s="429"/>
      <c r="M438" s="655"/>
      <c r="N438" s="548">
        <f>SUM(N439:N440)</f>
        <v>545300000</v>
      </c>
      <c r="O438" s="427"/>
      <c r="P438" s="17">
        <v>1</v>
      </c>
    </row>
    <row r="439" spans="1:16" ht="51" x14ac:dyDescent="0.2">
      <c r="A439" s="13">
        <v>1</v>
      </c>
      <c r="B439" s="73">
        <v>298</v>
      </c>
      <c r="C439" s="113" t="s">
        <v>1119</v>
      </c>
      <c r="D439" s="113" t="s">
        <v>1120</v>
      </c>
      <c r="E439" s="74" t="s">
        <v>184</v>
      </c>
      <c r="F439" s="74" t="s">
        <v>109</v>
      </c>
      <c r="G439" s="74" t="s">
        <v>20</v>
      </c>
      <c r="H439" s="74" t="s">
        <v>1121</v>
      </c>
      <c r="I439" s="187" t="s">
        <v>1122</v>
      </c>
      <c r="J439" s="74" t="s">
        <v>171</v>
      </c>
      <c r="K439" s="189">
        <v>1365</v>
      </c>
      <c r="L439" s="190">
        <v>1365</v>
      </c>
      <c r="M439" s="666">
        <v>20000</v>
      </c>
      <c r="N439" s="21">
        <f t="shared" si="8"/>
        <v>27300000</v>
      </c>
      <c r="O439" s="188">
        <v>1</v>
      </c>
      <c r="P439" s="17">
        <v>1</v>
      </c>
    </row>
    <row r="440" spans="1:16" ht="140.25" x14ac:dyDescent="0.2">
      <c r="A440" s="13">
        <v>2</v>
      </c>
      <c r="B440" s="219">
        <v>446</v>
      </c>
      <c r="C440" s="113" t="s">
        <v>1617</v>
      </c>
      <c r="D440" s="220" t="s">
        <v>1628</v>
      </c>
      <c r="E440" s="74" t="s">
        <v>1296</v>
      </c>
      <c r="F440" s="74" t="s">
        <v>109</v>
      </c>
      <c r="G440" s="74" t="s">
        <v>20</v>
      </c>
      <c r="H440" s="187" t="s">
        <v>1629</v>
      </c>
      <c r="I440" s="187" t="s">
        <v>1630</v>
      </c>
      <c r="J440" s="74" t="s">
        <v>171</v>
      </c>
      <c r="K440" s="31">
        <v>1553</v>
      </c>
      <c r="L440" s="32">
        <v>1295</v>
      </c>
      <c r="M440" s="667">
        <v>400000</v>
      </c>
      <c r="N440" s="21">
        <f t="shared" si="8"/>
        <v>518000000</v>
      </c>
      <c r="O440" s="221">
        <v>1</v>
      </c>
      <c r="P440" s="17">
        <v>1</v>
      </c>
    </row>
    <row r="441" spans="1:16" s="433" customFormat="1" x14ac:dyDescent="0.2">
      <c r="A441" s="424"/>
      <c r="B441" s="555" t="s">
        <v>3414</v>
      </c>
      <c r="C441" s="493"/>
      <c r="D441" s="509"/>
      <c r="E441" s="494"/>
      <c r="F441" s="494"/>
      <c r="G441" s="494"/>
      <c r="H441" s="510"/>
      <c r="I441" s="510"/>
      <c r="J441" s="494"/>
      <c r="K441" s="428"/>
      <c r="L441" s="429"/>
      <c r="M441" s="667"/>
      <c r="N441" s="548">
        <f>SUM(N442:N444)</f>
        <v>608000000</v>
      </c>
      <c r="O441" s="511"/>
      <c r="P441" s="17">
        <v>1</v>
      </c>
    </row>
    <row r="442" spans="1:16" ht="63.75" x14ac:dyDescent="0.2">
      <c r="A442" s="13">
        <v>1</v>
      </c>
      <c r="B442" s="45">
        <v>255</v>
      </c>
      <c r="C442" s="15" t="s">
        <v>966</v>
      </c>
      <c r="D442" s="15" t="s">
        <v>967</v>
      </c>
      <c r="E442" s="14" t="s">
        <v>968</v>
      </c>
      <c r="F442" s="14" t="s">
        <v>969</v>
      </c>
      <c r="G442" s="14" t="s">
        <v>970</v>
      </c>
      <c r="H442" s="14" t="s">
        <v>971</v>
      </c>
      <c r="I442" s="14" t="s">
        <v>972</v>
      </c>
      <c r="J442" s="14" t="s">
        <v>488</v>
      </c>
      <c r="K442" s="18">
        <v>152000</v>
      </c>
      <c r="L442" s="19">
        <v>150000</v>
      </c>
      <c r="M442" s="655">
        <v>3000</v>
      </c>
      <c r="N442" s="21">
        <f t="shared" si="8"/>
        <v>450000000</v>
      </c>
      <c r="O442" s="17">
        <v>1</v>
      </c>
      <c r="P442" s="17">
        <v>1</v>
      </c>
    </row>
    <row r="443" spans="1:16" ht="51" x14ac:dyDescent="0.2">
      <c r="A443" s="13">
        <v>2</v>
      </c>
      <c r="B443" s="45">
        <v>317</v>
      </c>
      <c r="C443" s="76" t="s">
        <v>1198</v>
      </c>
      <c r="D443" s="76" t="s">
        <v>1199</v>
      </c>
      <c r="E443" s="77" t="s">
        <v>1200</v>
      </c>
      <c r="F443" s="77" t="s">
        <v>44</v>
      </c>
      <c r="G443" s="14" t="s">
        <v>45</v>
      </c>
      <c r="H443" s="14" t="s">
        <v>1201</v>
      </c>
      <c r="I443" s="14" t="s">
        <v>1202</v>
      </c>
      <c r="J443" s="14" t="s">
        <v>135</v>
      </c>
      <c r="K443" s="18">
        <v>26000</v>
      </c>
      <c r="L443" s="19">
        <v>25000</v>
      </c>
      <c r="M443" s="655">
        <v>5000</v>
      </c>
      <c r="N443" s="21">
        <f t="shared" si="8"/>
        <v>125000000</v>
      </c>
      <c r="O443" s="17">
        <v>5</v>
      </c>
      <c r="P443" s="17">
        <v>1</v>
      </c>
    </row>
    <row r="444" spans="1:16" ht="89.25" x14ac:dyDescent="0.2">
      <c r="A444" s="13">
        <v>3</v>
      </c>
      <c r="B444" s="45">
        <v>394</v>
      </c>
      <c r="C444" s="208" t="s">
        <v>1478</v>
      </c>
      <c r="D444" s="208" t="s">
        <v>1479</v>
      </c>
      <c r="E444" s="53" t="s">
        <v>1480</v>
      </c>
      <c r="F444" s="53" t="s">
        <v>205</v>
      </c>
      <c r="G444" s="14" t="s">
        <v>132</v>
      </c>
      <c r="H444" s="14" t="s">
        <v>1481</v>
      </c>
      <c r="I444" s="14" t="s">
        <v>1482</v>
      </c>
      <c r="J444" s="14" t="s">
        <v>23</v>
      </c>
      <c r="K444" s="18">
        <v>34800</v>
      </c>
      <c r="L444" s="19">
        <v>33000</v>
      </c>
      <c r="M444" s="668">
        <v>1000</v>
      </c>
      <c r="N444" s="21">
        <f t="shared" si="8"/>
        <v>33000000</v>
      </c>
      <c r="O444" s="53">
        <v>2</v>
      </c>
      <c r="P444" s="17">
        <v>1</v>
      </c>
    </row>
    <row r="445" spans="1:16" s="433" customFormat="1" x14ac:dyDescent="0.2">
      <c r="A445" s="424"/>
      <c r="B445" s="555" t="s">
        <v>3415</v>
      </c>
      <c r="C445" s="502"/>
      <c r="D445" s="502"/>
      <c r="E445" s="479"/>
      <c r="F445" s="479"/>
      <c r="G445" s="426"/>
      <c r="H445" s="426"/>
      <c r="I445" s="426"/>
      <c r="J445" s="426"/>
      <c r="K445" s="443"/>
      <c r="L445" s="444"/>
      <c r="M445" s="668"/>
      <c r="N445" s="548">
        <f>SUM(N446:N477)</f>
        <v>5461661500</v>
      </c>
      <c r="O445" s="479"/>
      <c r="P445" s="17">
        <v>1</v>
      </c>
    </row>
    <row r="446" spans="1:16" ht="89.25" x14ac:dyDescent="0.2">
      <c r="A446" s="13">
        <v>1</v>
      </c>
      <c r="B446" s="13">
        <v>42</v>
      </c>
      <c r="C446" s="87" t="s">
        <v>195</v>
      </c>
      <c r="D446" s="15" t="s">
        <v>196</v>
      </c>
      <c r="E446" s="77" t="s">
        <v>197</v>
      </c>
      <c r="F446" s="14" t="s">
        <v>198</v>
      </c>
      <c r="G446" s="14" t="s">
        <v>132</v>
      </c>
      <c r="H446" s="14" t="s">
        <v>199</v>
      </c>
      <c r="I446" s="14" t="s">
        <v>200</v>
      </c>
      <c r="J446" s="14" t="s">
        <v>201</v>
      </c>
      <c r="K446" s="31">
        <v>175000</v>
      </c>
      <c r="L446" s="32">
        <v>168000</v>
      </c>
      <c r="M446" s="655">
        <v>200</v>
      </c>
      <c r="N446" s="21">
        <f t="shared" si="8"/>
        <v>33600000</v>
      </c>
      <c r="O446" s="17">
        <v>2</v>
      </c>
      <c r="P446" s="17">
        <v>1</v>
      </c>
    </row>
    <row r="447" spans="1:16" ht="51" x14ac:dyDescent="0.2">
      <c r="A447" s="13">
        <v>2</v>
      </c>
      <c r="B447" s="49">
        <v>54</v>
      </c>
      <c r="C447" s="91" t="s">
        <v>247</v>
      </c>
      <c r="D447" s="15" t="s">
        <v>248</v>
      </c>
      <c r="E447" s="14" t="s">
        <v>249</v>
      </c>
      <c r="F447" s="14" t="s">
        <v>250</v>
      </c>
      <c r="G447" s="14" t="s">
        <v>45</v>
      </c>
      <c r="H447" s="92" t="s">
        <v>251</v>
      </c>
      <c r="I447" s="92" t="s">
        <v>252</v>
      </c>
      <c r="J447" s="92" t="s">
        <v>253</v>
      </c>
      <c r="K447" s="93">
        <v>6450</v>
      </c>
      <c r="L447" s="94">
        <v>5707</v>
      </c>
      <c r="M447" s="655">
        <v>10000</v>
      </c>
      <c r="N447" s="21">
        <f t="shared" si="8"/>
        <v>57070000</v>
      </c>
      <c r="O447" s="17">
        <v>1</v>
      </c>
      <c r="P447" s="17">
        <v>1</v>
      </c>
    </row>
    <row r="448" spans="1:16" ht="38.25" x14ac:dyDescent="0.2">
      <c r="A448" s="13">
        <v>3</v>
      </c>
      <c r="B448" s="13">
        <v>62</v>
      </c>
      <c r="C448" s="91" t="s">
        <v>285</v>
      </c>
      <c r="D448" s="15" t="s">
        <v>291</v>
      </c>
      <c r="E448" s="14" t="s">
        <v>292</v>
      </c>
      <c r="F448" s="14" t="s">
        <v>19</v>
      </c>
      <c r="G448" s="14" t="s">
        <v>20</v>
      </c>
      <c r="H448" s="14" t="s">
        <v>293</v>
      </c>
      <c r="I448" s="14" t="s">
        <v>294</v>
      </c>
      <c r="J448" s="14" t="s">
        <v>201</v>
      </c>
      <c r="K448" s="31">
        <v>4000</v>
      </c>
      <c r="L448" s="32">
        <v>3130</v>
      </c>
      <c r="M448" s="655">
        <v>3000</v>
      </c>
      <c r="N448" s="21">
        <f t="shared" si="8"/>
        <v>9390000</v>
      </c>
      <c r="O448" s="17">
        <v>2</v>
      </c>
      <c r="P448" s="17">
        <v>1</v>
      </c>
    </row>
    <row r="449" spans="1:16" s="44" customFormat="1" ht="51" x14ac:dyDescent="0.25">
      <c r="A449" s="13">
        <v>4</v>
      </c>
      <c r="B449" s="13">
        <v>112</v>
      </c>
      <c r="C449" s="91" t="s">
        <v>495</v>
      </c>
      <c r="D449" s="15" t="s">
        <v>496</v>
      </c>
      <c r="E449" s="14" t="s">
        <v>39</v>
      </c>
      <c r="F449" s="14" t="s">
        <v>44</v>
      </c>
      <c r="G449" s="14" t="s">
        <v>45</v>
      </c>
      <c r="H449" s="14" t="s">
        <v>497</v>
      </c>
      <c r="I449" s="14" t="s">
        <v>498</v>
      </c>
      <c r="J449" s="14" t="s">
        <v>499</v>
      </c>
      <c r="K449" s="31">
        <v>40700</v>
      </c>
      <c r="L449" s="32">
        <v>25800</v>
      </c>
      <c r="M449" s="660">
        <v>1000</v>
      </c>
      <c r="N449" s="21">
        <f t="shared" si="8"/>
        <v>25800000</v>
      </c>
      <c r="O449" s="17">
        <v>2</v>
      </c>
      <c r="P449" s="17">
        <v>1</v>
      </c>
    </row>
    <row r="450" spans="1:16" s="128" customFormat="1" ht="229.5" x14ac:dyDescent="0.2">
      <c r="A450" s="13">
        <v>5</v>
      </c>
      <c r="B450" s="13">
        <v>116</v>
      </c>
      <c r="C450" s="91" t="s">
        <v>509</v>
      </c>
      <c r="D450" s="15" t="s">
        <v>510</v>
      </c>
      <c r="E450" s="14" t="s">
        <v>511</v>
      </c>
      <c r="F450" s="14" t="s">
        <v>109</v>
      </c>
      <c r="G450" s="14" t="s">
        <v>20</v>
      </c>
      <c r="H450" s="14" t="s">
        <v>512</v>
      </c>
      <c r="I450" s="14" t="s">
        <v>513</v>
      </c>
      <c r="J450" s="14" t="s">
        <v>514</v>
      </c>
      <c r="K450" s="31">
        <v>5500</v>
      </c>
      <c r="L450" s="32">
        <v>1550</v>
      </c>
      <c r="M450" s="647">
        <v>66000</v>
      </c>
      <c r="N450" s="21">
        <f t="shared" si="8"/>
        <v>102300000</v>
      </c>
      <c r="O450" s="17">
        <v>1</v>
      </c>
      <c r="P450" s="17">
        <v>1</v>
      </c>
    </row>
    <row r="451" spans="1:16" ht="38.25" x14ac:dyDescent="0.2">
      <c r="A451" s="13">
        <v>6</v>
      </c>
      <c r="B451" s="13">
        <v>219</v>
      </c>
      <c r="C451" s="154" t="s">
        <v>841</v>
      </c>
      <c r="D451" s="15" t="s">
        <v>842</v>
      </c>
      <c r="E451" s="17" t="s">
        <v>843</v>
      </c>
      <c r="F451" s="14" t="s">
        <v>267</v>
      </c>
      <c r="G451" s="14" t="s">
        <v>20</v>
      </c>
      <c r="H451" s="14" t="s">
        <v>844</v>
      </c>
      <c r="I451" s="14" t="s">
        <v>845</v>
      </c>
      <c r="J451" s="14" t="s">
        <v>201</v>
      </c>
      <c r="K451" s="31">
        <v>3000</v>
      </c>
      <c r="L451" s="32">
        <v>1300</v>
      </c>
      <c r="M451" s="660">
        <v>10000</v>
      </c>
      <c r="N451" s="21">
        <f t="shared" si="8"/>
        <v>13000000</v>
      </c>
      <c r="O451" s="17">
        <v>2</v>
      </c>
      <c r="P451" s="17">
        <v>1</v>
      </c>
    </row>
    <row r="452" spans="1:16" ht="51" x14ac:dyDescent="0.2">
      <c r="A452" s="13">
        <v>7</v>
      </c>
      <c r="B452" s="13">
        <v>242</v>
      </c>
      <c r="C452" s="91" t="s">
        <v>912</v>
      </c>
      <c r="D452" s="15" t="s">
        <v>913</v>
      </c>
      <c r="E452" s="14" t="s">
        <v>460</v>
      </c>
      <c r="F452" s="14" t="s">
        <v>109</v>
      </c>
      <c r="G452" s="14" t="s">
        <v>20</v>
      </c>
      <c r="H452" s="14" t="s">
        <v>914</v>
      </c>
      <c r="I452" s="14" t="s">
        <v>294</v>
      </c>
      <c r="J452" s="14" t="s">
        <v>201</v>
      </c>
      <c r="K452" s="31">
        <v>5000</v>
      </c>
      <c r="L452" s="32">
        <v>4480</v>
      </c>
      <c r="M452" s="655">
        <v>5000</v>
      </c>
      <c r="N452" s="21">
        <f t="shared" si="8"/>
        <v>22400000</v>
      </c>
      <c r="O452" s="17">
        <v>5</v>
      </c>
      <c r="P452" s="17">
        <v>1</v>
      </c>
    </row>
    <row r="453" spans="1:16" ht="63.75" x14ac:dyDescent="0.2">
      <c r="A453" s="13">
        <v>8</v>
      </c>
      <c r="B453" s="13">
        <v>297</v>
      </c>
      <c r="C453" s="91" t="s">
        <v>1115</v>
      </c>
      <c r="D453" s="15" t="s">
        <v>1116</v>
      </c>
      <c r="E453" s="14" t="s">
        <v>1117</v>
      </c>
      <c r="F453" s="14" t="s">
        <v>19</v>
      </c>
      <c r="G453" s="14" t="s">
        <v>20</v>
      </c>
      <c r="H453" s="14" t="s">
        <v>1118</v>
      </c>
      <c r="I453" s="14" t="s">
        <v>669</v>
      </c>
      <c r="J453" s="14" t="s">
        <v>201</v>
      </c>
      <c r="K453" s="31">
        <v>3900</v>
      </c>
      <c r="L453" s="32">
        <v>3500</v>
      </c>
      <c r="M453" s="655">
        <v>50000</v>
      </c>
      <c r="N453" s="21">
        <f t="shared" si="8"/>
        <v>175000000</v>
      </c>
      <c r="O453" s="17">
        <v>5</v>
      </c>
      <c r="P453" s="17">
        <v>1</v>
      </c>
    </row>
    <row r="454" spans="1:16" ht="63.75" x14ac:dyDescent="0.2">
      <c r="A454" s="13">
        <v>9</v>
      </c>
      <c r="B454" s="13">
        <v>320</v>
      </c>
      <c r="C454" s="192" t="s">
        <v>1212</v>
      </c>
      <c r="D454" s="15" t="s">
        <v>1213</v>
      </c>
      <c r="E454" s="14" t="s">
        <v>1214</v>
      </c>
      <c r="F454" s="14" t="s">
        <v>1215</v>
      </c>
      <c r="G454" s="14" t="s">
        <v>20</v>
      </c>
      <c r="H454" s="14" t="s">
        <v>1216</v>
      </c>
      <c r="I454" s="14" t="s">
        <v>845</v>
      </c>
      <c r="J454" s="14" t="s">
        <v>201</v>
      </c>
      <c r="K454" s="31">
        <v>2100</v>
      </c>
      <c r="L454" s="32">
        <v>2000</v>
      </c>
      <c r="M454" s="655">
        <v>150000</v>
      </c>
      <c r="N454" s="21">
        <f t="shared" si="8"/>
        <v>300000000</v>
      </c>
      <c r="O454" s="17">
        <v>4</v>
      </c>
      <c r="P454" s="17">
        <v>1</v>
      </c>
    </row>
    <row r="455" spans="1:16" ht="63.75" x14ac:dyDescent="0.2">
      <c r="A455" s="13">
        <v>10</v>
      </c>
      <c r="B455" s="13">
        <v>321</v>
      </c>
      <c r="C455" s="192" t="s">
        <v>1212</v>
      </c>
      <c r="D455" s="15" t="s">
        <v>1217</v>
      </c>
      <c r="E455" s="47" t="s">
        <v>39</v>
      </c>
      <c r="F455" s="14" t="s">
        <v>1215</v>
      </c>
      <c r="G455" s="14" t="s">
        <v>20</v>
      </c>
      <c r="H455" s="14" t="s">
        <v>1218</v>
      </c>
      <c r="I455" s="14" t="s">
        <v>845</v>
      </c>
      <c r="J455" s="14" t="s">
        <v>201</v>
      </c>
      <c r="K455" s="31">
        <v>1260</v>
      </c>
      <c r="L455" s="32">
        <v>1200</v>
      </c>
      <c r="M455" s="655">
        <v>400000</v>
      </c>
      <c r="N455" s="21">
        <f t="shared" si="8"/>
        <v>480000000</v>
      </c>
      <c r="O455" s="17">
        <v>2</v>
      </c>
      <c r="P455" s="17">
        <v>1</v>
      </c>
    </row>
    <row r="456" spans="1:16" s="44" customFormat="1" ht="89.25" x14ac:dyDescent="0.25">
      <c r="A456" s="13">
        <v>11</v>
      </c>
      <c r="B456" s="13">
        <v>369</v>
      </c>
      <c r="C456" s="192" t="s">
        <v>1379</v>
      </c>
      <c r="D456" s="15" t="s">
        <v>1380</v>
      </c>
      <c r="E456" s="77" t="s">
        <v>1381</v>
      </c>
      <c r="F456" s="14" t="s">
        <v>748</v>
      </c>
      <c r="G456" s="14" t="s">
        <v>20</v>
      </c>
      <c r="H456" s="14" t="s">
        <v>1382</v>
      </c>
      <c r="I456" s="14" t="s">
        <v>669</v>
      </c>
      <c r="J456" s="14" t="s">
        <v>201</v>
      </c>
      <c r="K456" s="31">
        <v>3300</v>
      </c>
      <c r="L456" s="32">
        <v>2990</v>
      </c>
      <c r="M456" s="655">
        <v>10000</v>
      </c>
      <c r="N456" s="21">
        <f t="shared" si="8"/>
        <v>29900000</v>
      </c>
      <c r="O456" s="17">
        <v>4</v>
      </c>
      <c r="P456" s="17">
        <v>1</v>
      </c>
    </row>
    <row r="457" spans="1:16" ht="102" x14ac:dyDescent="0.2">
      <c r="A457" s="13">
        <v>12</v>
      </c>
      <c r="B457" s="13">
        <v>402</v>
      </c>
      <c r="C457" s="209" t="s">
        <v>1495</v>
      </c>
      <c r="D457" s="15" t="s">
        <v>1496</v>
      </c>
      <c r="E457" s="14" t="s">
        <v>168</v>
      </c>
      <c r="F457" s="14" t="s">
        <v>131</v>
      </c>
      <c r="G457" s="14" t="s">
        <v>132</v>
      </c>
      <c r="H457" s="14" t="s">
        <v>1497</v>
      </c>
      <c r="I457" s="14" t="s">
        <v>1498</v>
      </c>
      <c r="J457" s="14" t="s">
        <v>121</v>
      </c>
      <c r="K457" s="31">
        <v>1250000</v>
      </c>
      <c r="L457" s="32">
        <v>1250000</v>
      </c>
      <c r="M457" s="655">
        <v>1500</v>
      </c>
      <c r="N457" s="21">
        <f t="shared" si="8"/>
        <v>1875000000</v>
      </c>
      <c r="O457" s="17">
        <v>2</v>
      </c>
      <c r="P457" s="17">
        <v>1</v>
      </c>
    </row>
    <row r="458" spans="1:16" ht="76.5" x14ac:dyDescent="0.2">
      <c r="A458" s="13">
        <v>13</v>
      </c>
      <c r="B458" s="13">
        <v>407</v>
      </c>
      <c r="C458" s="91" t="s">
        <v>1513</v>
      </c>
      <c r="D458" s="15" t="s">
        <v>1514</v>
      </c>
      <c r="E458" s="14" t="s">
        <v>266</v>
      </c>
      <c r="F458" s="14" t="s">
        <v>726</v>
      </c>
      <c r="G458" s="14" t="s">
        <v>20</v>
      </c>
      <c r="H458" s="14" t="s">
        <v>1515</v>
      </c>
      <c r="I458" s="14" t="s">
        <v>669</v>
      </c>
      <c r="J458" s="14" t="s">
        <v>201</v>
      </c>
      <c r="K458" s="31">
        <v>1800</v>
      </c>
      <c r="L458" s="32">
        <v>1490</v>
      </c>
      <c r="M458" s="655">
        <v>80000</v>
      </c>
      <c r="N458" s="21">
        <f t="shared" si="8"/>
        <v>119200000</v>
      </c>
      <c r="O458" s="17">
        <v>5</v>
      </c>
      <c r="P458" s="17">
        <v>1</v>
      </c>
    </row>
    <row r="459" spans="1:16" ht="51" x14ac:dyDescent="0.2">
      <c r="A459" s="13">
        <v>14</v>
      </c>
      <c r="B459" s="13">
        <v>481</v>
      </c>
      <c r="C459" s="91" t="s">
        <v>1746</v>
      </c>
      <c r="D459" s="15" t="s">
        <v>1747</v>
      </c>
      <c r="E459" s="14" t="s">
        <v>29</v>
      </c>
      <c r="F459" s="14" t="s">
        <v>191</v>
      </c>
      <c r="G459" s="14" t="s">
        <v>20</v>
      </c>
      <c r="H459" s="14" t="s">
        <v>1748</v>
      </c>
      <c r="I459" s="14" t="s">
        <v>1749</v>
      </c>
      <c r="J459" s="14" t="s">
        <v>112</v>
      </c>
      <c r="K459" s="31">
        <v>6780</v>
      </c>
      <c r="L459" s="32">
        <v>6500</v>
      </c>
      <c r="M459" s="655">
        <v>3000</v>
      </c>
      <c r="N459" s="21">
        <f t="shared" si="8"/>
        <v>19500000</v>
      </c>
      <c r="O459" s="17">
        <v>1</v>
      </c>
      <c r="P459" s="17">
        <v>1</v>
      </c>
    </row>
    <row r="460" spans="1:16" ht="51" x14ac:dyDescent="0.2">
      <c r="A460" s="13">
        <v>15</v>
      </c>
      <c r="B460" s="49">
        <v>499</v>
      </c>
      <c r="C460" s="91" t="s">
        <v>1812</v>
      </c>
      <c r="D460" s="227" t="s">
        <v>1813</v>
      </c>
      <c r="E460" s="14" t="s">
        <v>1814</v>
      </c>
      <c r="F460" s="227" t="s">
        <v>51</v>
      </c>
      <c r="G460" s="14" t="s">
        <v>20</v>
      </c>
      <c r="H460" s="92" t="s">
        <v>1815</v>
      </c>
      <c r="I460" s="92" t="s">
        <v>1816</v>
      </c>
      <c r="J460" s="227" t="s">
        <v>298</v>
      </c>
      <c r="K460" s="228">
        <v>4793</v>
      </c>
      <c r="L460" s="229">
        <v>4397</v>
      </c>
      <c r="M460" s="655">
        <v>100000</v>
      </c>
      <c r="N460" s="21">
        <f t="shared" si="8"/>
        <v>439700000</v>
      </c>
      <c r="O460" s="17">
        <v>1</v>
      </c>
      <c r="P460" s="17">
        <v>1</v>
      </c>
    </row>
    <row r="461" spans="1:16" ht="51" x14ac:dyDescent="0.2">
      <c r="A461" s="13">
        <v>16</v>
      </c>
      <c r="B461" s="13">
        <v>500</v>
      </c>
      <c r="C461" s="91" t="s">
        <v>1812</v>
      </c>
      <c r="D461" s="227" t="s">
        <v>1817</v>
      </c>
      <c r="E461" s="14" t="s">
        <v>1818</v>
      </c>
      <c r="F461" s="227" t="s">
        <v>51</v>
      </c>
      <c r="G461" s="14" t="s">
        <v>20</v>
      </c>
      <c r="H461" s="92" t="s">
        <v>1819</v>
      </c>
      <c r="I461" s="92" t="s">
        <v>1816</v>
      </c>
      <c r="J461" s="227" t="s">
        <v>298</v>
      </c>
      <c r="K461" s="230">
        <v>9645</v>
      </c>
      <c r="L461" s="229">
        <v>8848</v>
      </c>
      <c r="M461" s="655">
        <v>20000</v>
      </c>
      <c r="N461" s="21">
        <f t="shared" si="8"/>
        <v>176960000</v>
      </c>
      <c r="O461" s="17">
        <v>1</v>
      </c>
      <c r="P461" s="17">
        <v>1</v>
      </c>
    </row>
    <row r="462" spans="1:16" ht="63.75" x14ac:dyDescent="0.2">
      <c r="A462" s="13">
        <v>17</v>
      </c>
      <c r="B462" s="13">
        <v>549</v>
      </c>
      <c r="C462" s="91" t="s">
        <v>1982</v>
      </c>
      <c r="D462" s="227" t="s">
        <v>1983</v>
      </c>
      <c r="E462" s="14" t="s">
        <v>460</v>
      </c>
      <c r="F462" s="227" t="s">
        <v>1984</v>
      </c>
      <c r="G462" s="14" t="s">
        <v>20</v>
      </c>
      <c r="H462" s="92" t="s">
        <v>1985</v>
      </c>
      <c r="I462" s="92" t="s">
        <v>1986</v>
      </c>
      <c r="J462" s="227" t="s">
        <v>445</v>
      </c>
      <c r="K462" s="230">
        <v>2768</v>
      </c>
      <c r="L462" s="229">
        <v>2479</v>
      </c>
      <c r="M462" s="655">
        <v>5000</v>
      </c>
      <c r="N462" s="21">
        <f t="shared" si="8"/>
        <v>12395000</v>
      </c>
      <c r="O462" s="17">
        <v>1</v>
      </c>
      <c r="P462" s="17">
        <v>1</v>
      </c>
    </row>
    <row r="463" spans="1:16" ht="51" x14ac:dyDescent="0.2">
      <c r="A463" s="13">
        <v>18</v>
      </c>
      <c r="B463" s="13">
        <v>550</v>
      </c>
      <c r="C463" s="91" t="s">
        <v>1982</v>
      </c>
      <c r="D463" s="227" t="s">
        <v>1983</v>
      </c>
      <c r="E463" s="14" t="s">
        <v>1987</v>
      </c>
      <c r="F463" s="227" t="s">
        <v>210</v>
      </c>
      <c r="G463" s="14" t="s">
        <v>71</v>
      </c>
      <c r="H463" s="92" t="s">
        <v>1988</v>
      </c>
      <c r="I463" s="92" t="s">
        <v>1989</v>
      </c>
      <c r="J463" s="227" t="s">
        <v>298</v>
      </c>
      <c r="K463" s="230">
        <v>80697</v>
      </c>
      <c r="L463" s="229">
        <v>80696</v>
      </c>
      <c r="M463" s="655">
        <v>150</v>
      </c>
      <c r="N463" s="21">
        <f t="shared" si="8"/>
        <v>12104400</v>
      </c>
      <c r="O463" s="17">
        <v>1</v>
      </c>
      <c r="P463" s="17">
        <v>1</v>
      </c>
    </row>
    <row r="464" spans="1:16" s="264" customFormat="1" ht="60" x14ac:dyDescent="0.2">
      <c r="A464" s="13">
        <v>19</v>
      </c>
      <c r="B464" s="267">
        <v>9</v>
      </c>
      <c r="C464" s="268" t="s">
        <v>2503</v>
      </c>
      <c r="D464" s="272" t="s">
        <v>2504</v>
      </c>
      <c r="E464" s="268" t="s">
        <v>215</v>
      </c>
      <c r="F464" s="295" t="s">
        <v>2260</v>
      </c>
      <c r="G464" s="268" t="s">
        <v>20</v>
      </c>
      <c r="H464" s="272" t="s">
        <v>2505</v>
      </c>
      <c r="I464" s="295" t="s">
        <v>2506</v>
      </c>
      <c r="J464" s="295" t="s">
        <v>298</v>
      </c>
      <c r="K464" s="283">
        <v>16056</v>
      </c>
      <c r="L464" s="301">
        <v>15291</v>
      </c>
      <c r="M464" s="302">
        <v>2100</v>
      </c>
      <c r="N464" s="271">
        <f t="shared" ref="N464:N477" si="9">M464*L464</f>
        <v>32111100</v>
      </c>
      <c r="O464" s="271" t="s">
        <v>3436</v>
      </c>
      <c r="P464" s="271">
        <v>2</v>
      </c>
    </row>
    <row r="465" spans="1:16" s="264" customFormat="1" ht="48" x14ac:dyDescent="0.2">
      <c r="A465" s="13">
        <v>20</v>
      </c>
      <c r="B465" s="267">
        <v>11</v>
      </c>
      <c r="C465" s="268" t="s">
        <v>2507</v>
      </c>
      <c r="D465" s="272" t="s">
        <v>2509</v>
      </c>
      <c r="E465" s="268" t="s">
        <v>2508</v>
      </c>
      <c r="F465" s="272" t="s">
        <v>44</v>
      </c>
      <c r="G465" s="268" t="s">
        <v>45</v>
      </c>
      <c r="H465" s="272" t="s">
        <v>2510</v>
      </c>
      <c r="I465" s="295" t="s">
        <v>2506</v>
      </c>
      <c r="J465" s="295" t="s">
        <v>298</v>
      </c>
      <c r="K465" s="283">
        <v>30049</v>
      </c>
      <c r="L465" s="301">
        <v>30048</v>
      </c>
      <c r="M465" s="301">
        <v>600</v>
      </c>
      <c r="N465" s="271">
        <f t="shared" si="9"/>
        <v>18028800</v>
      </c>
      <c r="O465" s="271" t="s">
        <v>3436</v>
      </c>
      <c r="P465" s="271">
        <v>2</v>
      </c>
    </row>
    <row r="466" spans="1:16" s="264" customFormat="1" ht="48" x14ac:dyDescent="0.2">
      <c r="A466" s="13">
        <v>21</v>
      </c>
      <c r="B466" s="267">
        <v>40</v>
      </c>
      <c r="C466" s="268" t="s">
        <v>509</v>
      </c>
      <c r="D466" s="272" t="s">
        <v>2511</v>
      </c>
      <c r="E466" s="268" t="s">
        <v>511</v>
      </c>
      <c r="F466" s="272" t="s">
        <v>51</v>
      </c>
      <c r="G466" s="268" t="s">
        <v>20</v>
      </c>
      <c r="H466" s="272" t="s">
        <v>2512</v>
      </c>
      <c r="I466" s="295" t="s">
        <v>2506</v>
      </c>
      <c r="J466" s="295" t="s">
        <v>298</v>
      </c>
      <c r="K466" s="283">
        <v>30944</v>
      </c>
      <c r="L466" s="301">
        <v>20828</v>
      </c>
      <c r="M466" s="302">
        <v>3000</v>
      </c>
      <c r="N466" s="271">
        <f t="shared" si="9"/>
        <v>62484000</v>
      </c>
      <c r="O466" s="271" t="s">
        <v>3436</v>
      </c>
      <c r="P466" s="271">
        <v>2</v>
      </c>
    </row>
    <row r="467" spans="1:16" s="264" customFormat="1" ht="48" x14ac:dyDescent="0.2">
      <c r="A467" s="13">
        <v>22</v>
      </c>
      <c r="B467" s="267">
        <v>41</v>
      </c>
      <c r="C467" s="268" t="s">
        <v>2513</v>
      </c>
      <c r="D467" s="272" t="s">
        <v>2515</v>
      </c>
      <c r="E467" s="268" t="s">
        <v>2514</v>
      </c>
      <c r="F467" s="272" t="s">
        <v>51</v>
      </c>
      <c r="G467" s="268" t="s">
        <v>20</v>
      </c>
      <c r="H467" s="272" t="s">
        <v>2516</v>
      </c>
      <c r="I467" s="295" t="s">
        <v>2506</v>
      </c>
      <c r="J467" s="272" t="s">
        <v>298</v>
      </c>
      <c r="K467" s="283">
        <v>23100</v>
      </c>
      <c r="L467" s="301">
        <v>20828</v>
      </c>
      <c r="M467" s="302">
        <v>8400</v>
      </c>
      <c r="N467" s="271">
        <f t="shared" si="9"/>
        <v>174955200</v>
      </c>
      <c r="O467" s="271" t="s">
        <v>3436</v>
      </c>
      <c r="P467" s="271">
        <v>2</v>
      </c>
    </row>
    <row r="468" spans="1:16" s="264" customFormat="1" ht="84" x14ac:dyDescent="0.2">
      <c r="A468" s="13">
        <v>23</v>
      </c>
      <c r="B468" s="267">
        <v>53</v>
      </c>
      <c r="C468" s="268" t="s">
        <v>2517</v>
      </c>
      <c r="D468" s="272" t="s">
        <v>2518</v>
      </c>
      <c r="E468" s="268" t="s">
        <v>1021</v>
      </c>
      <c r="F468" s="272" t="s">
        <v>44</v>
      </c>
      <c r="G468" s="268" t="s">
        <v>45</v>
      </c>
      <c r="H468" s="295" t="s">
        <v>2519</v>
      </c>
      <c r="I468" s="272" t="s">
        <v>2520</v>
      </c>
      <c r="J468" s="272" t="s">
        <v>171</v>
      </c>
      <c r="K468" s="283">
        <v>5585.8</v>
      </c>
      <c r="L468" s="301">
        <v>5306</v>
      </c>
      <c r="M468" s="302">
        <v>20000</v>
      </c>
      <c r="N468" s="271">
        <f t="shared" si="9"/>
        <v>106120000</v>
      </c>
      <c r="O468" s="271" t="s">
        <v>3436</v>
      </c>
      <c r="P468" s="271">
        <v>2</v>
      </c>
    </row>
    <row r="469" spans="1:16" s="264" customFormat="1" ht="84" x14ac:dyDescent="0.2">
      <c r="A469" s="13">
        <v>24</v>
      </c>
      <c r="B469" s="267">
        <v>54</v>
      </c>
      <c r="C469" s="268" t="s">
        <v>2517</v>
      </c>
      <c r="D469" s="272" t="s">
        <v>2521</v>
      </c>
      <c r="E469" s="268" t="s">
        <v>1874</v>
      </c>
      <c r="F469" s="272" t="s">
        <v>19</v>
      </c>
      <c r="G469" s="268" t="s">
        <v>20</v>
      </c>
      <c r="H469" s="272" t="s">
        <v>2522</v>
      </c>
      <c r="I469" s="272" t="s">
        <v>2520</v>
      </c>
      <c r="J469" s="272" t="s">
        <v>171</v>
      </c>
      <c r="K469" s="283">
        <v>1287.5999999999999</v>
      </c>
      <c r="L469" s="301">
        <v>1158</v>
      </c>
      <c r="M469" s="302">
        <v>80000</v>
      </c>
      <c r="N469" s="271">
        <f t="shared" si="9"/>
        <v>92640000</v>
      </c>
      <c r="O469" s="271" t="s">
        <v>3436</v>
      </c>
      <c r="P469" s="271">
        <v>2</v>
      </c>
    </row>
    <row r="470" spans="1:16" s="264" customFormat="1" ht="96" x14ac:dyDescent="0.2">
      <c r="A470" s="13">
        <v>25</v>
      </c>
      <c r="B470" s="267">
        <v>56</v>
      </c>
      <c r="C470" s="268" t="s">
        <v>2523</v>
      </c>
      <c r="D470" s="272" t="s">
        <v>2524</v>
      </c>
      <c r="E470" s="268" t="s">
        <v>720</v>
      </c>
      <c r="F470" s="272" t="s">
        <v>2525</v>
      </c>
      <c r="G470" s="268" t="s">
        <v>703</v>
      </c>
      <c r="H470" s="272" t="s">
        <v>2526</v>
      </c>
      <c r="I470" s="295" t="s">
        <v>2506</v>
      </c>
      <c r="J470" s="295" t="s">
        <v>298</v>
      </c>
      <c r="K470" s="283">
        <v>85831</v>
      </c>
      <c r="L470" s="301">
        <v>85381</v>
      </c>
      <c r="M470" s="302">
        <v>7000</v>
      </c>
      <c r="N470" s="271">
        <f t="shared" si="9"/>
        <v>597667000</v>
      </c>
      <c r="O470" s="271" t="s">
        <v>3436</v>
      </c>
      <c r="P470" s="271">
        <v>2</v>
      </c>
    </row>
    <row r="471" spans="1:16" s="264" customFormat="1" ht="96" x14ac:dyDescent="0.2">
      <c r="A471" s="13">
        <v>26</v>
      </c>
      <c r="B471" s="267">
        <v>57</v>
      </c>
      <c r="C471" s="268" t="s">
        <v>2523</v>
      </c>
      <c r="D471" s="272" t="s">
        <v>2524</v>
      </c>
      <c r="E471" s="268" t="s">
        <v>831</v>
      </c>
      <c r="F471" s="272" t="s">
        <v>2525</v>
      </c>
      <c r="G471" s="268" t="s">
        <v>703</v>
      </c>
      <c r="H471" s="272" t="s">
        <v>2527</v>
      </c>
      <c r="I471" s="295" t="s">
        <v>2506</v>
      </c>
      <c r="J471" s="295" t="s">
        <v>298</v>
      </c>
      <c r="K471" s="283">
        <v>113164</v>
      </c>
      <c r="L471" s="301">
        <v>113163</v>
      </c>
      <c r="M471" s="302">
        <v>2000</v>
      </c>
      <c r="N471" s="271">
        <f t="shared" si="9"/>
        <v>226326000</v>
      </c>
      <c r="O471" s="271" t="s">
        <v>3436</v>
      </c>
      <c r="P471" s="271">
        <v>2</v>
      </c>
    </row>
    <row r="472" spans="1:16" s="264" customFormat="1" ht="84" x14ac:dyDescent="0.2">
      <c r="A472" s="13">
        <v>27</v>
      </c>
      <c r="B472" s="267">
        <v>90</v>
      </c>
      <c r="C472" s="268" t="s">
        <v>2528</v>
      </c>
      <c r="D472" s="272" t="s">
        <v>2530</v>
      </c>
      <c r="E472" s="268" t="s">
        <v>2529</v>
      </c>
      <c r="F472" s="272" t="s">
        <v>2532</v>
      </c>
      <c r="G472" s="268" t="s">
        <v>2531</v>
      </c>
      <c r="H472" s="295" t="s">
        <v>2533</v>
      </c>
      <c r="I472" s="272" t="s">
        <v>2534</v>
      </c>
      <c r="J472" s="272" t="s">
        <v>89</v>
      </c>
      <c r="K472" s="279">
        <v>428550</v>
      </c>
      <c r="L472" s="301">
        <v>277000</v>
      </c>
      <c r="M472" s="302">
        <v>100</v>
      </c>
      <c r="N472" s="271">
        <f t="shared" si="9"/>
        <v>27700000</v>
      </c>
      <c r="O472" s="271" t="s">
        <v>3436</v>
      </c>
      <c r="P472" s="271">
        <v>2</v>
      </c>
    </row>
    <row r="473" spans="1:16" s="264" customFormat="1" ht="84" x14ac:dyDescent="0.2">
      <c r="A473" s="13">
        <v>28</v>
      </c>
      <c r="B473" s="267">
        <v>91</v>
      </c>
      <c r="C473" s="268" t="s">
        <v>2535</v>
      </c>
      <c r="D473" s="272" t="s">
        <v>2536</v>
      </c>
      <c r="E473" s="268" t="s">
        <v>952</v>
      </c>
      <c r="F473" s="272" t="s">
        <v>2532</v>
      </c>
      <c r="G473" s="268" t="s">
        <v>2531</v>
      </c>
      <c r="H473" s="272" t="s">
        <v>2537</v>
      </c>
      <c r="I473" s="295" t="s">
        <v>2538</v>
      </c>
      <c r="J473" s="295" t="s">
        <v>89</v>
      </c>
      <c r="K473" s="303">
        <v>225000</v>
      </c>
      <c r="L473" s="301">
        <v>200000</v>
      </c>
      <c r="M473" s="302">
        <v>100</v>
      </c>
      <c r="N473" s="271">
        <f t="shared" si="9"/>
        <v>20000000</v>
      </c>
      <c r="O473" s="271" t="s">
        <v>3436</v>
      </c>
      <c r="P473" s="271">
        <v>2</v>
      </c>
    </row>
    <row r="474" spans="1:16" s="264" customFormat="1" ht="48" x14ac:dyDescent="0.2">
      <c r="A474" s="13">
        <v>29</v>
      </c>
      <c r="B474" s="267">
        <v>96</v>
      </c>
      <c r="C474" s="268" t="s">
        <v>999</v>
      </c>
      <c r="D474" s="272" t="s">
        <v>2539</v>
      </c>
      <c r="E474" s="268" t="s">
        <v>388</v>
      </c>
      <c r="F474" s="272" t="s">
        <v>51</v>
      </c>
      <c r="G474" s="268" t="s">
        <v>20</v>
      </c>
      <c r="H474" s="272" t="s">
        <v>2540</v>
      </c>
      <c r="I474" s="295" t="s">
        <v>2506</v>
      </c>
      <c r="J474" s="295" t="s">
        <v>298</v>
      </c>
      <c r="K474" s="279">
        <v>10518</v>
      </c>
      <c r="L474" s="301">
        <v>9561</v>
      </c>
      <c r="M474" s="302">
        <v>3000</v>
      </c>
      <c r="N474" s="271">
        <f t="shared" si="9"/>
        <v>28683000</v>
      </c>
      <c r="O474" s="271" t="s">
        <v>3436</v>
      </c>
      <c r="P474" s="271">
        <v>2</v>
      </c>
    </row>
    <row r="475" spans="1:16" s="264" customFormat="1" ht="48" x14ac:dyDescent="0.2">
      <c r="A475" s="13">
        <v>30</v>
      </c>
      <c r="B475" s="267">
        <v>97</v>
      </c>
      <c r="C475" s="268" t="s">
        <v>2541</v>
      </c>
      <c r="D475" s="272" t="s">
        <v>2543</v>
      </c>
      <c r="E475" s="268" t="s">
        <v>2542</v>
      </c>
      <c r="F475" s="272" t="s">
        <v>51</v>
      </c>
      <c r="G475" s="268" t="s">
        <v>20</v>
      </c>
      <c r="H475" s="272" t="s">
        <v>2544</v>
      </c>
      <c r="I475" s="295" t="s">
        <v>2506</v>
      </c>
      <c r="J475" s="295" t="s">
        <v>298</v>
      </c>
      <c r="K475" s="283">
        <v>10518</v>
      </c>
      <c r="L475" s="301">
        <v>9561</v>
      </c>
      <c r="M475" s="302">
        <v>3000</v>
      </c>
      <c r="N475" s="271">
        <f t="shared" si="9"/>
        <v>28683000</v>
      </c>
      <c r="O475" s="271" t="s">
        <v>3436</v>
      </c>
      <c r="P475" s="271">
        <v>2</v>
      </c>
    </row>
    <row r="476" spans="1:16" s="264" customFormat="1" ht="72" x14ac:dyDescent="0.2">
      <c r="A476" s="13">
        <v>31</v>
      </c>
      <c r="B476" s="267">
        <v>164</v>
      </c>
      <c r="C476" s="288" t="s">
        <v>2545</v>
      </c>
      <c r="D476" s="272" t="s">
        <v>2546</v>
      </c>
      <c r="E476" s="288" t="s">
        <v>1296</v>
      </c>
      <c r="F476" s="295" t="s">
        <v>2547</v>
      </c>
      <c r="G476" s="268" t="s">
        <v>280</v>
      </c>
      <c r="H476" s="272" t="s">
        <v>2548</v>
      </c>
      <c r="I476" s="272" t="s">
        <v>2549</v>
      </c>
      <c r="J476" s="272" t="s">
        <v>253</v>
      </c>
      <c r="K476" s="283">
        <v>430013</v>
      </c>
      <c r="L476" s="301">
        <v>430000</v>
      </c>
      <c r="M476" s="302">
        <v>300</v>
      </c>
      <c r="N476" s="271">
        <f t="shared" si="9"/>
        <v>129000000</v>
      </c>
      <c r="O476" s="271" t="s">
        <v>3436</v>
      </c>
      <c r="P476" s="271">
        <v>2</v>
      </c>
    </row>
    <row r="477" spans="1:16" s="264" customFormat="1" ht="84" x14ac:dyDescent="0.2">
      <c r="A477" s="13">
        <v>32</v>
      </c>
      <c r="B477" s="267">
        <v>173</v>
      </c>
      <c r="C477" s="268" t="s">
        <v>2550</v>
      </c>
      <c r="D477" s="272" t="s">
        <v>2551</v>
      </c>
      <c r="E477" s="268" t="s">
        <v>1381</v>
      </c>
      <c r="F477" s="272" t="s">
        <v>2552</v>
      </c>
      <c r="G477" s="268" t="s">
        <v>20</v>
      </c>
      <c r="H477" s="272" t="s">
        <v>2553</v>
      </c>
      <c r="I477" s="295" t="s">
        <v>2506</v>
      </c>
      <c r="J477" s="295" t="s">
        <v>298</v>
      </c>
      <c r="K477" s="279">
        <v>7340</v>
      </c>
      <c r="L477" s="301">
        <v>6972</v>
      </c>
      <c r="M477" s="302">
        <v>2000</v>
      </c>
      <c r="N477" s="271">
        <f t="shared" si="9"/>
        <v>13944000</v>
      </c>
      <c r="O477" s="271" t="s">
        <v>3436</v>
      </c>
      <c r="P477" s="271">
        <v>2</v>
      </c>
    </row>
    <row r="478" spans="1:16" s="433" customFormat="1" x14ac:dyDescent="0.2">
      <c r="A478" s="424"/>
      <c r="B478" s="551" t="s">
        <v>3416</v>
      </c>
      <c r="C478" s="512"/>
      <c r="D478" s="513"/>
      <c r="E478" s="426"/>
      <c r="F478" s="513"/>
      <c r="G478" s="426"/>
      <c r="H478" s="514"/>
      <c r="I478" s="514"/>
      <c r="J478" s="513"/>
      <c r="K478" s="515"/>
      <c r="L478" s="516"/>
      <c r="M478" s="655"/>
      <c r="N478" s="548">
        <f>SUM(N479:N481)</f>
        <v>1118500000</v>
      </c>
      <c r="O478" s="427"/>
      <c r="P478" s="17">
        <v>1</v>
      </c>
    </row>
    <row r="479" spans="1:16" ht="89.25" x14ac:dyDescent="0.2">
      <c r="A479" s="13">
        <v>1</v>
      </c>
      <c r="B479" s="16">
        <v>218</v>
      </c>
      <c r="C479" s="37" t="s">
        <v>835</v>
      </c>
      <c r="D479" s="36" t="s">
        <v>836</v>
      </c>
      <c r="E479" s="37" t="s">
        <v>168</v>
      </c>
      <c r="F479" s="37" t="s">
        <v>837</v>
      </c>
      <c r="G479" s="37" t="s">
        <v>20</v>
      </c>
      <c r="H479" s="37" t="s">
        <v>838</v>
      </c>
      <c r="I479" s="37" t="s">
        <v>839</v>
      </c>
      <c r="J479" s="37" t="s">
        <v>840</v>
      </c>
      <c r="K479" s="141">
        <v>2850</v>
      </c>
      <c r="L479" s="142">
        <v>2610</v>
      </c>
      <c r="M479" s="664">
        <v>300000</v>
      </c>
      <c r="N479" s="21">
        <f t="shared" si="8"/>
        <v>783000000</v>
      </c>
      <c r="O479" s="35">
        <v>1</v>
      </c>
      <c r="P479" s="17">
        <v>1</v>
      </c>
    </row>
    <row r="480" spans="1:16" ht="38.25" x14ac:dyDescent="0.2">
      <c r="A480" s="13">
        <v>2</v>
      </c>
      <c r="B480" s="16">
        <v>304</v>
      </c>
      <c r="C480" s="37" t="s">
        <v>1143</v>
      </c>
      <c r="D480" s="36" t="s">
        <v>1144</v>
      </c>
      <c r="E480" s="37" t="s">
        <v>1145</v>
      </c>
      <c r="F480" s="37" t="s">
        <v>19</v>
      </c>
      <c r="G480" s="102" t="s">
        <v>20</v>
      </c>
      <c r="H480" s="35" t="s">
        <v>1146</v>
      </c>
      <c r="I480" s="37" t="s">
        <v>1147</v>
      </c>
      <c r="J480" s="37" t="s">
        <v>1148</v>
      </c>
      <c r="K480" s="141">
        <v>3600</v>
      </c>
      <c r="L480" s="142">
        <v>3550</v>
      </c>
      <c r="M480" s="664">
        <v>10000</v>
      </c>
      <c r="N480" s="21">
        <f t="shared" si="8"/>
        <v>35500000</v>
      </c>
      <c r="O480" s="35">
        <v>1</v>
      </c>
      <c r="P480" s="17">
        <v>1</v>
      </c>
    </row>
    <row r="481" spans="1:16" ht="38.25" x14ac:dyDescent="0.2">
      <c r="A481" s="13">
        <v>3</v>
      </c>
      <c r="B481" s="16">
        <v>305</v>
      </c>
      <c r="C481" s="37" t="s">
        <v>1143</v>
      </c>
      <c r="D481" s="36" t="s">
        <v>1149</v>
      </c>
      <c r="E481" s="37" t="s">
        <v>215</v>
      </c>
      <c r="F481" s="37" t="s">
        <v>19</v>
      </c>
      <c r="G481" s="102" t="s">
        <v>20</v>
      </c>
      <c r="H481" s="35" t="s">
        <v>1150</v>
      </c>
      <c r="I481" s="37" t="s">
        <v>1151</v>
      </c>
      <c r="J481" s="37" t="s">
        <v>1152</v>
      </c>
      <c r="K481" s="141">
        <v>2100</v>
      </c>
      <c r="L481" s="142">
        <v>2000</v>
      </c>
      <c r="M481" s="664">
        <v>150000</v>
      </c>
      <c r="N481" s="21">
        <f t="shared" si="8"/>
        <v>300000000</v>
      </c>
      <c r="O481" s="35">
        <v>1</v>
      </c>
      <c r="P481" s="17">
        <v>1</v>
      </c>
    </row>
    <row r="482" spans="1:16" s="433" customFormat="1" x14ac:dyDescent="0.2">
      <c r="A482" s="424"/>
      <c r="B482" s="551" t="s">
        <v>3417</v>
      </c>
      <c r="C482" s="431"/>
      <c r="D482" s="446"/>
      <c r="E482" s="431"/>
      <c r="F482" s="431"/>
      <c r="G482" s="457"/>
      <c r="H482" s="434"/>
      <c r="I482" s="431"/>
      <c r="J482" s="431"/>
      <c r="K482" s="466"/>
      <c r="L482" s="467"/>
      <c r="M482" s="664"/>
      <c r="N482" s="548">
        <f>SUM(N483:N491)</f>
        <v>1662820000</v>
      </c>
      <c r="O482" s="434"/>
      <c r="P482" s="17">
        <v>1</v>
      </c>
    </row>
    <row r="483" spans="1:16" ht="63.75" x14ac:dyDescent="0.2">
      <c r="A483" s="13">
        <v>1</v>
      </c>
      <c r="B483" s="54">
        <v>21</v>
      </c>
      <c r="C483" s="55" t="s">
        <v>106</v>
      </c>
      <c r="D483" s="55" t="s">
        <v>107</v>
      </c>
      <c r="E483" s="17" t="s">
        <v>108</v>
      </c>
      <c r="F483" s="17" t="s">
        <v>109</v>
      </c>
      <c r="G483" s="14" t="s">
        <v>20</v>
      </c>
      <c r="H483" s="14" t="s">
        <v>110</v>
      </c>
      <c r="I483" s="14" t="s">
        <v>111</v>
      </c>
      <c r="J483" s="14" t="s">
        <v>112</v>
      </c>
      <c r="K483" s="31">
        <v>10500</v>
      </c>
      <c r="L483" s="32">
        <v>10500</v>
      </c>
      <c r="M483" s="655">
        <v>7000</v>
      </c>
      <c r="N483" s="21">
        <f t="shared" si="8"/>
        <v>73500000</v>
      </c>
      <c r="O483" s="17">
        <v>1</v>
      </c>
      <c r="P483" s="17">
        <v>1</v>
      </c>
    </row>
    <row r="484" spans="1:16" ht="51" x14ac:dyDescent="0.2">
      <c r="A484" s="13">
        <v>2</v>
      </c>
      <c r="B484" s="54">
        <v>53</v>
      </c>
      <c r="C484" s="55" t="s">
        <v>242</v>
      </c>
      <c r="D484" s="55" t="s">
        <v>243</v>
      </c>
      <c r="E484" s="17" t="s">
        <v>39</v>
      </c>
      <c r="F484" s="17" t="s">
        <v>109</v>
      </c>
      <c r="G484" s="14" t="s">
        <v>20</v>
      </c>
      <c r="H484" s="14" t="s">
        <v>244</v>
      </c>
      <c r="I484" s="14" t="s">
        <v>245</v>
      </c>
      <c r="J484" s="14" t="s">
        <v>246</v>
      </c>
      <c r="K484" s="31">
        <v>54500</v>
      </c>
      <c r="L484" s="32">
        <v>54000</v>
      </c>
      <c r="M484" s="655">
        <v>5000</v>
      </c>
      <c r="N484" s="21">
        <f t="shared" si="8"/>
        <v>270000000</v>
      </c>
      <c r="O484" s="17">
        <v>1</v>
      </c>
      <c r="P484" s="17">
        <v>1</v>
      </c>
    </row>
    <row r="485" spans="1:16" ht="51" x14ac:dyDescent="0.2">
      <c r="A485" s="13">
        <v>3</v>
      </c>
      <c r="B485" s="54">
        <v>56</v>
      </c>
      <c r="C485" s="15" t="s">
        <v>258</v>
      </c>
      <c r="D485" s="15" t="s">
        <v>259</v>
      </c>
      <c r="E485" s="14" t="s">
        <v>260</v>
      </c>
      <c r="F485" s="14" t="s">
        <v>19</v>
      </c>
      <c r="G485" s="14" t="s">
        <v>20</v>
      </c>
      <c r="H485" s="14" t="s">
        <v>261</v>
      </c>
      <c r="I485" s="14" t="s">
        <v>262</v>
      </c>
      <c r="J485" s="14" t="s">
        <v>263</v>
      </c>
      <c r="K485" s="31">
        <v>2800</v>
      </c>
      <c r="L485" s="32">
        <v>1832</v>
      </c>
      <c r="M485" s="655">
        <v>10000</v>
      </c>
      <c r="N485" s="21">
        <f t="shared" si="8"/>
        <v>18320000</v>
      </c>
      <c r="O485" s="17">
        <v>1</v>
      </c>
      <c r="P485" s="17">
        <v>1</v>
      </c>
    </row>
    <row r="486" spans="1:16" ht="102" x14ac:dyDescent="0.2">
      <c r="A486" s="13">
        <v>4</v>
      </c>
      <c r="B486" s="54">
        <v>148</v>
      </c>
      <c r="C486" s="15" t="s">
        <v>602</v>
      </c>
      <c r="D486" s="15" t="s">
        <v>603</v>
      </c>
      <c r="E486" s="14" t="s">
        <v>239</v>
      </c>
      <c r="F486" s="14" t="s">
        <v>191</v>
      </c>
      <c r="G486" s="14" t="s">
        <v>20</v>
      </c>
      <c r="H486" s="14" t="s">
        <v>604</v>
      </c>
      <c r="I486" s="14" t="s">
        <v>605</v>
      </c>
      <c r="J486" s="14" t="s">
        <v>606</v>
      </c>
      <c r="K486" s="31">
        <v>12000</v>
      </c>
      <c r="L486" s="32">
        <v>10500</v>
      </c>
      <c r="M486" s="655">
        <v>20000</v>
      </c>
      <c r="N486" s="21">
        <f t="shared" si="8"/>
        <v>210000000</v>
      </c>
      <c r="O486" s="17">
        <v>1</v>
      </c>
      <c r="P486" s="17">
        <v>1</v>
      </c>
    </row>
    <row r="487" spans="1:16" ht="38.25" x14ac:dyDescent="0.2">
      <c r="A487" s="13">
        <v>5</v>
      </c>
      <c r="B487" s="54">
        <v>275</v>
      </c>
      <c r="C487" s="15" t="s">
        <v>1028</v>
      </c>
      <c r="D487" s="15" t="s">
        <v>1038</v>
      </c>
      <c r="E487" s="14" t="s">
        <v>215</v>
      </c>
      <c r="F487" s="14" t="s">
        <v>355</v>
      </c>
      <c r="G487" s="14" t="s">
        <v>20</v>
      </c>
      <c r="H487" s="14" t="s">
        <v>1039</v>
      </c>
      <c r="I487" s="14" t="s">
        <v>1040</v>
      </c>
      <c r="J487" s="14" t="s">
        <v>1041</v>
      </c>
      <c r="K487" s="31">
        <v>13000</v>
      </c>
      <c r="L487" s="32">
        <v>12000</v>
      </c>
      <c r="M487" s="655">
        <v>4000</v>
      </c>
      <c r="N487" s="21">
        <f t="shared" si="8"/>
        <v>48000000</v>
      </c>
      <c r="O487" s="17">
        <v>1</v>
      </c>
      <c r="P487" s="17">
        <v>1</v>
      </c>
    </row>
    <row r="488" spans="1:16" ht="76.5" x14ac:dyDescent="0.2">
      <c r="A488" s="13">
        <v>6</v>
      </c>
      <c r="B488" s="54">
        <v>345</v>
      </c>
      <c r="C488" s="15" t="s">
        <v>1289</v>
      </c>
      <c r="D488" s="15" t="s">
        <v>1299</v>
      </c>
      <c r="E488" s="14" t="s">
        <v>1300</v>
      </c>
      <c r="F488" s="14" t="s">
        <v>479</v>
      </c>
      <c r="G488" s="14" t="s">
        <v>1301</v>
      </c>
      <c r="H488" s="14" t="s">
        <v>1302</v>
      </c>
      <c r="I488" s="14" t="s">
        <v>1303</v>
      </c>
      <c r="J488" s="14" t="s">
        <v>201</v>
      </c>
      <c r="K488" s="31">
        <v>195000</v>
      </c>
      <c r="L488" s="32">
        <v>178000</v>
      </c>
      <c r="M488" s="655">
        <v>3500</v>
      </c>
      <c r="N488" s="21">
        <f t="shared" si="8"/>
        <v>623000000</v>
      </c>
      <c r="O488" s="17">
        <v>5</v>
      </c>
      <c r="P488" s="17">
        <v>1</v>
      </c>
    </row>
    <row r="489" spans="1:16" ht="38.25" x14ac:dyDescent="0.2">
      <c r="A489" s="13">
        <v>7</v>
      </c>
      <c r="B489" s="54">
        <v>457</v>
      </c>
      <c r="C489" s="55" t="s">
        <v>1659</v>
      </c>
      <c r="D489" s="55" t="s">
        <v>1660</v>
      </c>
      <c r="E489" s="17" t="s">
        <v>511</v>
      </c>
      <c r="F489" s="17" t="s">
        <v>191</v>
      </c>
      <c r="G489" s="14" t="s">
        <v>20</v>
      </c>
      <c r="H489" s="14" t="s">
        <v>1661</v>
      </c>
      <c r="I489" s="14" t="s">
        <v>1662</v>
      </c>
      <c r="J489" s="14" t="s">
        <v>690</v>
      </c>
      <c r="K489" s="31">
        <v>16000</v>
      </c>
      <c r="L489" s="32">
        <v>15750</v>
      </c>
      <c r="M489" s="655">
        <v>10000</v>
      </c>
      <c r="N489" s="21">
        <f t="shared" si="8"/>
        <v>157500000</v>
      </c>
      <c r="O489" s="17">
        <v>1</v>
      </c>
      <c r="P489" s="17">
        <v>1</v>
      </c>
    </row>
    <row r="490" spans="1:16" ht="63.75" x14ac:dyDescent="0.2">
      <c r="A490" s="13">
        <v>8</v>
      </c>
      <c r="B490" s="54">
        <v>492</v>
      </c>
      <c r="C490" s="55" t="s">
        <v>1788</v>
      </c>
      <c r="D490" s="55" t="s">
        <v>1789</v>
      </c>
      <c r="E490" s="17" t="s">
        <v>388</v>
      </c>
      <c r="F490" s="17" t="s">
        <v>1790</v>
      </c>
      <c r="G490" s="14" t="s">
        <v>20</v>
      </c>
      <c r="H490" s="14" t="s">
        <v>1791</v>
      </c>
      <c r="I490" s="14" t="s">
        <v>111</v>
      </c>
      <c r="J490" s="14" t="s">
        <v>112</v>
      </c>
      <c r="K490" s="31">
        <v>3500</v>
      </c>
      <c r="L490" s="32">
        <v>3500</v>
      </c>
      <c r="M490" s="655">
        <v>50000</v>
      </c>
      <c r="N490" s="21">
        <f t="shared" si="8"/>
        <v>175000000</v>
      </c>
      <c r="O490" s="17">
        <v>1</v>
      </c>
      <c r="P490" s="17">
        <v>1</v>
      </c>
    </row>
    <row r="491" spans="1:16" ht="76.5" x14ac:dyDescent="0.2">
      <c r="A491" s="13">
        <v>9</v>
      </c>
      <c r="B491" s="54">
        <v>561</v>
      </c>
      <c r="C491" s="208" t="s">
        <v>2020</v>
      </c>
      <c r="D491" s="208" t="s">
        <v>2021</v>
      </c>
      <c r="E491" s="53" t="s">
        <v>2022</v>
      </c>
      <c r="F491" s="53" t="s">
        <v>44</v>
      </c>
      <c r="G491" s="14" t="s">
        <v>45</v>
      </c>
      <c r="H491" s="14" t="s">
        <v>2023</v>
      </c>
      <c r="I491" s="14" t="s">
        <v>2024</v>
      </c>
      <c r="J491" s="14" t="s">
        <v>112</v>
      </c>
      <c r="K491" s="31">
        <v>17500</v>
      </c>
      <c r="L491" s="32">
        <v>17500</v>
      </c>
      <c r="M491" s="668">
        <v>5000</v>
      </c>
      <c r="N491" s="21">
        <f t="shared" si="8"/>
        <v>87500000</v>
      </c>
      <c r="O491" s="53">
        <v>1</v>
      </c>
      <c r="P491" s="17">
        <v>1</v>
      </c>
    </row>
    <row r="492" spans="1:16" s="433" customFormat="1" x14ac:dyDescent="0.2">
      <c r="A492" s="424"/>
      <c r="B492" s="551" t="s">
        <v>3418</v>
      </c>
      <c r="C492" s="502"/>
      <c r="D492" s="502"/>
      <c r="E492" s="479"/>
      <c r="F492" s="479"/>
      <c r="G492" s="426"/>
      <c r="H492" s="426"/>
      <c r="I492" s="426"/>
      <c r="J492" s="426"/>
      <c r="K492" s="428"/>
      <c r="L492" s="429"/>
      <c r="M492" s="668"/>
      <c r="N492" s="548">
        <f>SUM(N493:N500)</f>
        <v>221160000</v>
      </c>
      <c r="O492" s="479"/>
      <c r="P492" s="17">
        <v>1</v>
      </c>
    </row>
    <row r="493" spans="1:16" ht="38.25" x14ac:dyDescent="0.2">
      <c r="A493" s="13">
        <v>1</v>
      </c>
      <c r="B493" s="45">
        <v>41</v>
      </c>
      <c r="C493" s="84" t="s">
        <v>188</v>
      </c>
      <c r="D493" s="84" t="s">
        <v>189</v>
      </c>
      <c r="E493" s="85" t="s">
        <v>190</v>
      </c>
      <c r="F493" s="85" t="s">
        <v>191</v>
      </c>
      <c r="G493" s="14" t="s">
        <v>20</v>
      </c>
      <c r="H493" s="14" t="s">
        <v>192</v>
      </c>
      <c r="I493" s="14" t="s">
        <v>193</v>
      </c>
      <c r="J493" s="14" t="s">
        <v>194</v>
      </c>
      <c r="K493" s="21">
        <v>1700</v>
      </c>
      <c r="L493" s="20">
        <v>1700</v>
      </c>
      <c r="M493" s="662">
        <v>800</v>
      </c>
      <c r="N493" s="21">
        <f t="shared" si="8"/>
        <v>1360000</v>
      </c>
      <c r="O493" s="86">
        <v>1</v>
      </c>
      <c r="P493" s="17">
        <v>1</v>
      </c>
    </row>
    <row r="494" spans="1:16" ht="51" x14ac:dyDescent="0.2">
      <c r="A494" s="13">
        <v>2</v>
      </c>
      <c r="B494" s="45">
        <v>87</v>
      </c>
      <c r="C494" s="84" t="s">
        <v>392</v>
      </c>
      <c r="D494" s="84" t="s">
        <v>393</v>
      </c>
      <c r="E494" s="85" t="s">
        <v>29</v>
      </c>
      <c r="F494" s="85" t="s">
        <v>191</v>
      </c>
      <c r="G494" s="14" t="s">
        <v>20</v>
      </c>
      <c r="H494" s="14" t="s">
        <v>394</v>
      </c>
      <c r="I494" s="14" t="s">
        <v>395</v>
      </c>
      <c r="J494" s="14" t="s">
        <v>23</v>
      </c>
      <c r="K494" s="21">
        <v>1000</v>
      </c>
      <c r="L494" s="20">
        <v>1000</v>
      </c>
      <c r="M494" s="655">
        <v>50000</v>
      </c>
      <c r="N494" s="21">
        <f t="shared" si="8"/>
        <v>50000000</v>
      </c>
      <c r="O494" s="86">
        <v>3</v>
      </c>
      <c r="P494" s="17">
        <v>1</v>
      </c>
    </row>
    <row r="495" spans="1:16" ht="76.5" x14ac:dyDescent="0.2">
      <c r="A495" s="13">
        <v>3</v>
      </c>
      <c r="B495" s="45">
        <v>91</v>
      </c>
      <c r="C495" s="84" t="s">
        <v>404</v>
      </c>
      <c r="D495" s="84" t="s">
        <v>405</v>
      </c>
      <c r="E495" s="85" t="s">
        <v>406</v>
      </c>
      <c r="F495" s="85" t="s">
        <v>407</v>
      </c>
      <c r="G495" s="14" t="s">
        <v>408</v>
      </c>
      <c r="H495" s="14" t="s">
        <v>409</v>
      </c>
      <c r="I495" s="14" t="s">
        <v>395</v>
      </c>
      <c r="J495" s="14" t="s">
        <v>23</v>
      </c>
      <c r="K495" s="21">
        <v>25000</v>
      </c>
      <c r="L495" s="20">
        <v>25000</v>
      </c>
      <c r="M495" s="662">
        <v>50</v>
      </c>
      <c r="N495" s="21">
        <f t="shared" si="8"/>
        <v>1250000</v>
      </c>
      <c r="O495" s="86">
        <v>3</v>
      </c>
      <c r="P495" s="17">
        <v>1</v>
      </c>
    </row>
    <row r="496" spans="1:16" ht="76.5" x14ac:dyDescent="0.2">
      <c r="A496" s="13">
        <v>4</v>
      </c>
      <c r="B496" s="45">
        <v>92</v>
      </c>
      <c r="C496" s="109" t="s">
        <v>404</v>
      </c>
      <c r="D496" s="109" t="s">
        <v>405</v>
      </c>
      <c r="E496" s="85" t="s">
        <v>410</v>
      </c>
      <c r="F496" s="85" t="s">
        <v>407</v>
      </c>
      <c r="G496" s="14" t="s">
        <v>408</v>
      </c>
      <c r="H496" s="14" t="s">
        <v>411</v>
      </c>
      <c r="I496" s="14" t="s">
        <v>395</v>
      </c>
      <c r="J496" s="14" t="s">
        <v>23</v>
      </c>
      <c r="K496" s="21">
        <v>33000</v>
      </c>
      <c r="L496" s="20">
        <v>33000</v>
      </c>
      <c r="M496" s="662">
        <v>150</v>
      </c>
      <c r="N496" s="21">
        <f t="shared" ref="N496:N580" si="10">M496*L496</f>
        <v>4950000</v>
      </c>
      <c r="O496" s="86">
        <v>3</v>
      </c>
      <c r="P496" s="17">
        <v>1</v>
      </c>
    </row>
    <row r="497" spans="1:16" ht="51" x14ac:dyDescent="0.2">
      <c r="A497" s="13">
        <v>5</v>
      </c>
      <c r="B497" s="45">
        <v>153</v>
      </c>
      <c r="C497" s="84" t="s">
        <v>621</v>
      </c>
      <c r="D497" s="84" t="s">
        <v>622</v>
      </c>
      <c r="E497" s="85" t="s">
        <v>162</v>
      </c>
      <c r="F497" s="85" t="s">
        <v>623</v>
      </c>
      <c r="G497" s="85" t="s">
        <v>624</v>
      </c>
      <c r="H497" s="14" t="s">
        <v>625</v>
      </c>
      <c r="I497" s="14" t="s">
        <v>626</v>
      </c>
      <c r="J497" s="14" t="s">
        <v>23</v>
      </c>
      <c r="K497" s="21">
        <v>12000</v>
      </c>
      <c r="L497" s="20">
        <v>12000</v>
      </c>
      <c r="M497" s="655">
        <v>150</v>
      </c>
      <c r="N497" s="21">
        <f t="shared" si="10"/>
        <v>1800000</v>
      </c>
      <c r="O497" s="20">
        <v>3</v>
      </c>
      <c r="P497" s="17">
        <v>1</v>
      </c>
    </row>
    <row r="498" spans="1:16" ht="51" x14ac:dyDescent="0.2">
      <c r="A498" s="13">
        <v>6</v>
      </c>
      <c r="B498" s="45">
        <v>229</v>
      </c>
      <c r="C498" s="84" t="s">
        <v>869</v>
      </c>
      <c r="D498" s="84" t="s">
        <v>874</v>
      </c>
      <c r="E498" s="85" t="s">
        <v>875</v>
      </c>
      <c r="F498" s="85" t="s">
        <v>785</v>
      </c>
      <c r="G498" s="14" t="s">
        <v>20</v>
      </c>
      <c r="H498" s="14" t="s">
        <v>876</v>
      </c>
      <c r="I498" s="14" t="s">
        <v>877</v>
      </c>
      <c r="J498" s="14" t="s">
        <v>23</v>
      </c>
      <c r="K498" s="21">
        <v>1320</v>
      </c>
      <c r="L498" s="20">
        <v>1200</v>
      </c>
      <c r="M498" s="645">
        <v>110000</v>
      </c>
      <c r="N498" s="21">
        <f t="shared" si="10"/>
        <v>132000000</v>
      </c>
      <c r="O498" s="86">
        <v>3</v>
      </c>
      <c r="P498" s="17">
        <v>1</v>
      </c>
    </row>
    <row r="499" spans="1:16" ht="51" x14ac:dyDescent="0.2">
      <c r="A499" s="13">
        <v>7</v>
      </c>
      <c r="B499" s="45">
        <v>312</v>
      </c>
      <c r="C499" s="84" t="s">
        <v>1180</v>
      </c>
      <c r="D499" s="84" t="s">
        <v>1181</v>
      </c>
      <c r="E499" s="85" t="s">
        <v>1182</v>
      </c>
      <c r="F499" s="85" t="s">
        <v>1183</v>
      </c>
      <c r="G499" s="14" t="s">
        <v>31</v>
      </c>
      <c r="H499" s="14" t="s">
        <v>1184</v>
      </c>
      <c r="I499" s="14" t="s">
        <v>1185</v>
      </c>
      <c r="J499" s="14" t="s">
        <v>23</v>
      </c>
      <c r="K499" s="21">
        <v>2750</v>
      </c>
      <c r="L499" s="20">
        <v>2500</v>
      </c>
      <c r="M499" s="655">
        <v>10000</v>
      </c>
      <c r="N499" s="21">
        <f t="shared" si="10"/>
        <v>25000000</v>
      </c>
      <c r="O499" s="86">
        <v>3</v>
      </c>
      <c r="P499" s="17">
        <v>1</v>
      </c>
    </row>
    <row r="500" spans="1:16" ht="63.75" x14ac:dyDescent="0.2">
      <c r="A500" s="13">
        <v>8</v>
      </c>
      <c r="B500" s="45">
        <v>507</v>
      </c>
      <c r="C500" s="84" t="s">
        <v>1839</v>
      </c>
      <c r="D500" s="84" t="s">
        <v>1840</v>
      </c>
      <c r="E500" s="85" t="s">
        <v>1841</v>
      </c>
      <c r="F500" s="85" t="s">
        <v>250</v>
      </c>
      <c r="G500" s="14" t="s">
        <v>132</v>
      </c>
      <c r="H500" s="14" t="s">
        <v>1842</v>
      </c>
      <c r="I500" s="14" t="s">
        <v>1843</v>
      </c>
      <c r="J500" s="14" t="s">
        <v>1844</v>
      </c>
      <c r="K500" s="21">
        <v>40000</v>
      </c>
      <c r="L500" s="20">
        <v>40000</v>
      </c>
      <c r="M500" s="662">
        <v>120</v>
      </c>
      <c r="N500" s="21">
        <f t="shared" si="10"/>
        <v>4800000</v>
      </c>
      <c r="O500" s="86">
        <v>5</v>
      </c>
      <c r="P500" s="17">
        <v>1</v>
      </c>
    </row>
    <row r="501" spans="1:16" s="433" customFormat="1" x14ac:dyDescent="0.2">
      <c r="A501" s="424"/>
      <c r="B501" s="555" t="s">
        <v>3419</v>
      </c>
      <c r="C501" s="517"/>
      <c r="D501" s="517"/>
      <c r="E501" s="469"/>
      <c r="F501" s="469"/>
      <c r="G501" s="426"/>
      <c r="H501" s="426"/>
      <c r="I501" s="426"/>
      <c r="J501" s="426"/>
      <c r="K501" s="430"/>
      <c r="L501" s="445"/>
      <c r="M501" s="662"/>
      <c r="N501" s="548">
        <f>N502</f>
        <v>150000000</v>
      </c>
      <c r="O501" s="471"/>
      <c r="P501" s="17">
        <v>1</v>
      </c>
    </row>
    <row r="502" spans="1:16" ht="63.75" x14ac:dyDescent="0.2">
      <c r="A502" s="13">
        <v>1</v>
      </c>
      <c r="B502" s="13">
        <v>127</v>
      </c>
      <c r="C502" s="110" t="s">
        <v>532</v>
      </c>
      <c r="D502" s="25" t="s">
        <v>537</v>
      </c>
      <c r="E502" s="125" t="s">
        <v>388</v>
      </c>
      <c r="F502" s="126" t="s">
        <v>131</v>
      </c>
      <c r="G502" s="14" t="s">
        <v>132</v>
      </c>
      <c r="H502" s="127" t="s">
        <v>538</v>
      </c>
      <c r="I502" s="127" t="s">
        <v>539</v>
      </c>
      <c r="J502" s="35" t="s">
        <v>540</v>
      </c>
      <c r="K502" s="33">
        <v>1530000</v>
      </c>
      <c r="L502" s="32">
        <v>1500000</v>
      </c>
      <c r="M502" s="657">
        <v>100</v>
      </c>
      <c r="N502" s="21">
        <f t="shared" si="10"/>
        <v>150000000</v>
      </c>
      <c r="O502" s="17">
        <v>1</v>
      </c>
      <c r="P502" s="17">
        <v>1</v>
      </c>
    </row>
    <row r="503" spans="1:16" s="433" customFormat="1" x14ac:dyDescent="0.2">
      <c r="A503" s="424"/>
      <c r="B503" s="555" t="s">
        <v>3420</v>
      </c>
      <c r="C503" s="507"/>
      <c r="D503" s="435"/>
      <c r="E503" s="518"/>
      <c r="F503" s="519"/>
      <c r="G503" s="426"/>
      <c r="H503" s="520"/>
      <c r="I503" s="520"/>
      <c r="J503" s="434"/>
      <c r="K503" s="521"/>
      <c r="L503" s="429"/>
      <c r="M503" s="657"/>
      <c r="N503" s="548">
        <f>N504</f>
        <v>75000000</v>
      </c>
      <c r="O503" s="427"/>
      <c r="P503" s="17">
        <v>1</v>
      </c>
    </row>
    <row r="504" spans="1:16" ht="89.25" x14ac:dyDescent="0.2">
      <c r="A504" s="13">
        <v>1</v>
      </c>
      <c r="B504" s="29">
        <v>191</v>
      </c>
      <c r="C504" s="35" t="s">
        <v>746</v>
      </c>
      <c r="D504" s="25" t="s">
        <v>747</v>
      </c>
      <c r="E504" s="35" t="s">
        <v>577</v>
      </c>
      <c r="F504" s="35" t="s">
        <v>748</v>
      </c>
      <c r="G504" s="35" t="s">
        <v>20</v>
      </c>
      <c r="H504" s="37" t="s">
        <v>749</v>
      </c>
      <c r="I504" s="56" t="s">
        <v>750</v>
      </c>
      <c r="J504" s="35" t="s">
        <v>23</v>
      </c>
      <c r="K504" s="147">
        <v>1500</v>
      </c>
      <c r="L504" s="34">
        <v>1500</v>
      </c>
      <c r="M504" s="664">
        <v>50000</v>
      </c>
      <c r="N504" s="21">
        <f t="shared" si="10"/>
        <v>75000000</v>
      </c>
      <c r="O504" s="146">
        <v>1</v>
      </c>
      <c r="P504" s="17">
        <v>1</v>
      </c>
    </row>
    <row r="505" spans="1:16" s="433" customFormat="1" x14ac:dyDescent="0.2">
      <c r="A505" s="424"/>
      <c r="B505" s="555" t="s">
        <v>3421</v>
      </c>
      <c r="C505" s="434"/>
      <c r="D505" s="435"/>
      <c r="E505" s="434"/>
      <c r="F505" s="434"/>
      <c r="G505" s="434"/>
      <c r="H505" s="431"/>
      <c r="I505" s="438"/>
      <c r="J505" s="434"/>
      <c r="K505" s="523"/>
      <c r="L505" s="437"/>
      <c r="M505" s="664"/>
      <c r="N505" s="548">
        <f>SUM(N506:N544)</f>
        <v>11185611500</v>
      </c>
      <c r="O505" s="522"/>
      <c r="P505" s="17">
        <v>1</v>
      </c>
    </row>
    <row r="506" spans="1:16" ht="38.25" x14ac:dyDescent="0.2">
      <c r="A506" s="13">
        <v>1</v>
      </c>
      <c r="B506" s="13">
        <v>44</v>
      </c>
      <c r="C506" s="15" t="s">
        <v>202</v>
      </c>
      <c r="D506" s="25" t="s">
        <v>203</v>
      </c>
      <c r="E506" s="14" t="s">
        <v>204</v>
      </c>
      <c r="F506" s="14" t="s">
        <v>205</v>
      </c>
      <c r="G506" s="14" t="s">
        <v>132</v>
      </c>
      <c r="H506" s="14" t="s">
        <v>206</v>
      </c>
      <c r="I506" s="14" t="s">
        <v>193</v>
      </c>
      <c r="J506" s="14" t="s">
        <v>194</v>
      </c>
      <c r="K506" s="18">
        <v>62000</v>
      </c>
      <c r="L506" s="19">
        <v>62000</v>
      </c>
      <c r="M506" s="657">
        <v>10000</v>
      </c>
      <c r="N506" s="21">
        <f t="shared" si="10"/>
        <v>620000000</v>
      </c>
      <c r="O506" s="17">
        <v>1</v>
      </c>
      <c r="P506" s="17">
        <v>1</v>
      </c>
    </row>
    <row r="507" spans="1:16" ht="51" x14ac:dyDescent="0.2">
      <c r="A507" s="13">
        <v>2</v>
      </c>
      <c r="B507" s="13">
        <v>48</v>
      </c>
      <c r="C507" s="15" t="s">
        <v>223</v>
      </c>
      <c r="D507" s="15" t="s">
        <v>224</v>
      </c>
      <c r="E507" s="14" t="s">
        <v>225</v>
      </c>
      <c r="F507" s="14" t="s">
        <v>44</v>
      </c>
      <c r="G507" s="14" t="s">
        <v>132</v>
      </c>
      <c r="H507" s="14" t="s">
        <v>226</v>
      </c>
      <c r="I507" s="14" t="s">
        <v>227</v>
      </c>
      <c r="J507" s="14" t="s">
        <v>23</v>
      </c>
      <c r="K507" s="18">
        <v>19729</v>
      </c>
      <c r="L507" s="19">
        <v>19719</v>
      </c>
      <c r="M507" s="657">
        <v>1000</v>
      </c>
      <c r="N507" s="21">
        <f t="shared" si="10"/>
        <v>19719000</v>
      </c>
      <c r="O507" s="17">
        <v>3</v>
      </c>
      <c r="P507" s="17">
        <v>1</v>
      </c>
    </row>
    <row r="508" spans="1:16" ht="102" x14ac:dyDescent="0.2">
      <c r="A508" s="13">
        <v>3</v>
      </c>
      <c r="B508" s="13">
        <v>98</v>
      </c>
      <c r="C508" s="15" t="s">
        <v>430</v>
      </c>
      <c r="D508" s="36" t="s">
        <v>436</v>
      </c>
      <c r="E508" s="14" t="s">
        <v>417</v>
      </c>
      <c r="F508" s="14" t="s">
        <v>205</v>
      </c>
      <c r="G508" s="14" t="s">
        <v>132</v>
      </c>
      <c r="H508" s="14" t="s">
        <v>437</v>
      </c>
      <c r="I508" s="35" t="s">
        <v>438</v>
      </c>
      <c r="J508" s="14" t="s">
        <v>439</v>
      </c>
      <c r="K508" s="18">
        <v>112000</v>
      </c>
      <c r="L508" s="19">
        <v>95000</v>
      </c>
      <c r="M508" s="657">
        <v>4000</v>
      </c>
      <c r="N508" s="21">
        <f t="shared" si="10"/>
        <v>380000000</v>
      </c>
      <c r="O508" s="17">
        <v>1</v>
      </c>
      <c r="P508" s="17">
        <v>1</v>
      </c>
    </row>
    <row r="509" spans="1:16" ht="76.5" x14ac:dyDescent="0.2">
      <c r="A509" s="13">
        <v>4</v>
      </c>
      <c r="B509" s="13">
        <v>101</v>
      </c>
      <c r="C509" s="15" t="s">
        <v>450</v>
      </c>
      <c r="D509" s="15" t="s">
        <v>451</v>
      </c>
      <c r="E509" s="14" t="s">
        <v>442</v>
      </c>
      <c r="F509" s="14" t="s">
        <v>452</v>
      </c>
      <c r="G509" s="14" t="s">
        <v>132</v>
      </c>
      <c r="H509" s="14" t="s">
        <v>453</v>
      </c>
      <c r="I509" s="14" t="s">
        <v>454</v>
      </c>
      <c r="J509" s="14" t="s">
        <v>66</v>
      </c>
      <c r="K509" s="18">
        <v>48000</v>
      </c>
      <c r="L509" s="19">
        <v>25725</v>
      </c>
      <c r="M509" s="657">
        <v>20000</v>
      </c>
      <c r="N509" s="21">
        <f t="shared" si="10"/>
        <v>514500000</v>
      </c>
      <c r="O509" s="17">
        <v>1</v>
      </c>
      <c r="P509" s="17">
        <v>1</v>
      </c>
    </row>
    <row r="510" spans="1:16" ht="89.25" x14ac:dyDescent="0.2">
      <c r="A510" s="13">
        <v>5</v>
      </c>
      <c r="B510" s="13">
        <v>121</v>
      </c>
      <c r="C510" s="15" t="s">
        <v>519</v>
      </c>
      <c r="D510" s="15" t="s">
        <v>520</v>
      </c>
      <c r="E510" s="14" t="s">
        <v>442</v>
      </c>
      <c r="F510" s="14" t="s">
        <v>205</v>
      </c>
      <c r="G510" s="14" t="s">
        <v>132</v>
      </c>
      <c r="H510" s="123" t="s">
        <v>521</v>
      </c>
      <c r="I510" s="123" t="s">
        <v>522</v>
      </c>
      <c r="J510" s="14" t="s">
        <v>23</v>
      </c>
      <c r="K510" s="18">
        <v>45000</v>
      </c>
      <c r="L510" s="19">
        <v>45000</v>
      </c>
      <c r="M510" s="657">
        <v>1000</v>
      </c>
      <c r="N510" s="21">
        <f t="shared" si="10"/>
        <v>45000000</v>
      </c>
      <c r="O510" s="17">
        <v>2</v>
      </c>
      <c r="P510" s="17">
        <v>1</v>
      </c>
    </row>
    <row r="511" spans="1:16" ht="38.25" x14ac:dyDescent="0.2">
      <c r="A511" s="13">
        <v>6</v>
      </c>
      <c r="B511" s="13">
        <v>122</v>
      </c>
      <c r="C511" s="15" t="s">
        <v>523</v>
      </c>
      <c r="D511" s="15" t="s">
        <v>524</v>
      </c>
      <c r="E511" s="14" t="s">
        <v>162</v>
      </c>
      <c r="F511" s="14" t="s">
        <v>19</v>
      </c>
      <c r="G511" s="14" t="s">
        <v>20</v>
      </c>
      <c r="H511" s="14" t="s">
        <v>525</v>
      </c>
      <c r="I511" s="14" t="s">
        <v>526</v>
      </c>
      <c r="J511" s="14" t="s">
        <v>165</v>
      </c>
      <c r="K511" s="18">
        <v>9600</v>
      </c>
      <c r="L511" s="19">
        <v>9600</v>
      </c>
      <c r="M511" s="657">
        <v>2000</v>
      </c>
      <c r="N511" s="21">
        <f t="shared" si="10"/>
        <v>19200000</v>
      </c>
      <c r="O511" s="17">
        <v>1</v>
      </c>
      <c r="P511" s="17">
        <v>1</v>
      </c>
    </row>
    <row r="512" spans="1:16" ht="63.75" x14ac:dyDescent="0.2">
      <c r="A512" s="13">
        <v>7</v>
      </c>
      <c r="B512" s="13">
        <v>216</v>
      </c>
      <c r="C512" s="15" t="s">
        <v>829</v>
      </c>
      <c r="D512" s="15" t="s">
        <v>830</v>
      </c>
      <c r="E512" s="14" t="s">
        <v>831</v>
      </c>
      <c r="F512" s="14" t="s">
        <v>109</v>
      </c>
      <c r="G512" s="14" t="s">
        <v>20</v>
      </c>
      <c r="H512" s="14" t="s">
        <v>832</v>
      </c>
      <c r="I512" s="14" t="s">
        <v>833</v>
      </c>
      <c r="J512" s="14" t="s">
        <v>834</v>
      </c>
      <c r="K512" s="18">
        <v>6000</v>
      </c>
      <c r="L512" s="19">
        <v>5900</v>
      </c>
      <c r="M512" s="657">
        <v>350</v>
      </c>
      <c r="N512" s="21">
        <f t="shared" si="10"/>
        <v>2065000</v>
      </c>
      <c r="O512" s="17">
        <v>1</v>
      </c>
      <c r="P512" s="17">
        <v>1</v>
      </c>
    </row>
    <row r="513" spans="1:16" ht="63.75" x14ac:dyDescent="0.2">
      <c r="A513" s="13">
        <v>8</v>
      </c>
      <c r="B513" s="13">
        <v>221</v>
      </c>
      <c r="C513" s="155" t="s">
        <v>846</v>
      </c>
      <c r="D513" s="15" t="s">
        <v>847</v>
      </c>
      <c r="E513" s="156" t="s">
        <v>848</v>
      </c>
      <c r="F513" s="14" t="s">
        <v>191</v>
      </c>
      <c r="G513" s="156" t="s">
        <v>20</v>
      </c>
      <c r="H513" s="14" t="s">
        <v>849</v>
      </c>
      <c r="I513" s="14" t="s">
        <v>833</v>
      </c>
      <c r="J513" s="14" t="s">
        <v>834</v>
      </c>
      <c r="K513" s="18">
        <v>11000</v>
      </c>
      <c r="L513" s="19">
        <v>10500</v>
      </c>
      <c r="M513" s="657">
        <v>50000</v>
      </c>
      <c r="N513" s="21">
        <f t="shared" si="10"/>
        <v>525000000</v>
      </c>
      <c r="O513" s="157">
        <v>1</v>
      </c>
      <c r="P513" s="17">
        <v>1</v>
      </c>
    </row>
    <row r="514" spans="1:16" ht="51" x14ac:dyDescent="0.2">
      <c r="A514" s="13">
        <v>9</v>
      </c>
      <c r="B514" s="13">
        <v>222</v>
      </c>
      <c r="C514" s="15" t="s">
        <v>850</v>
      </c>
      <c r="D514" s="15" t="s">
        <v>851</v>
      </c>
      <c r="E514" s="14" t="s">
        <v>852</v>
      </c>
      <c r="F514" s="14" t="s">
        <v>82</v>
      </c>
      <c r="G514" s="14" t="s">
        <v>71</v>
      </c>
      <c r="H514" s="14" t="s">
        <v>853</v>
      </c>
      <c r="I514" s="14" t="s">
        <v>854</v>
      </c>
      <c r="J514" s="14" t="s">
        <v>23</v>
      </c>
      <c r="K514" s="18">
        <v>11500</v>
      </c>
      <c r="L514" s="19">
        <v>9555</v>
      </c>
      <c r="M514" s="657">
        <v>5000</v>
      </c>
      <c r="N514" s="21">
        <f t="shared" si="10"/>
        <v>47775000</v>
      </c>
      <c r="O514" s="17">
        <v>3</v>
      </c>
      <c r="P514" s="17">
        <v>1</v>
      </c>
    </row>
    <row r="515" spans="1:16" ht="51" x14ac:dyDescent="0.2">
      <c r="A515" s="13">
        <v>10</v>
      </c>
      <c r="B515" s="13">
        <v>223</v>
      </c>
      <c r="C515" s="15" t="s">
        <v>850</v>
      </c>
      <c r="D515" s="15" t="s">
        <v>855</v>
      </c>
      <c r="E515" s="14" t="s">
        <v>856</v>
      </c>
      <c r="F515" s="14" t="s">
        <v>82</v>
      </c>
      <c r="G515" s="14" t="s">
        <v>71</v>
      </c>
      <c r="H515" s="14" t="s">
        <v>853</v>
      </c>
      <c r="I515" s="14" t="s">
        <v>854</v>
      </c>
      <c r="J515" s="14" t="s">
        <v>23</v>
      </c>
      <c r="K515" s="18">
        <v>12600</v>
      </c>
      <c r="L515" s="19">
        <v>10710</v>
      </c>
      <c r="M515" s="657">
        <v>15000</v>
      </c>
      <c r="N515" s="21">
        <f t="shared" si="10"/>
        <v>160650000</v>
      </c>
      <c r="O515" s="17">
        <v>3</v>
      </c>
      <c r="P515" s="17">
        <v>1</v>
      </c>
    </row>
    <row r="516" spans="1:16" ht="51" x14ac:dyDescent="0.2">
      <c r="A516" s="13">
        <v>11</v>
      </c>
      <c r="B516" s="13">
        <v>224</v>
      </c>
      <c r="C516" s="15" t="s">
        <v>850</v>
      </c>
      <c r="D516" s="15" t="s">
        <v>858</v>
      </c>
      <c r="E516" s="14" t="s">
        <v>859</v>
      </c>
      <c r="F516" s="14" t="s">
        <v>82</v>
      </c>
      <c r="G516" s="14" t="s">
        <v>71</v>
      </c>
      <c r="H516" s="14" t="s">
        <v>860</v>
      </c>
      <c r="I516" s="14" t="s">
        <v>854</v>
      </c>
      <c r="J516" s="14" t="s">
        <v>23</v>
      </c>
      <c r="K516" s="18">
        <v>15000</v>
      </c>
      <c r="L516" s="19">
        <v>13650</v>
      </c>
      <c r="M516" s="657">
        <v>2000</v>
      </c>
      <c r="N516" s="21">
        <f t="shared" si="10"/>
        <v>27300000</v>
      </c>
      <c r="O516" s="17">
        <v>3</v>
      </c>
      <c r="P516" s="17">
        <v>1</v>
      </c>
    </row>
    <row r="517" spans="1:16" ht="38.25" x14ac:dyDescent="0.2">
      <c r="A517" s="13">
        <v>12</v>
      </c>
      <c r="B517" s="13">
        <v>278</v>
      </c>
      <c r="C517" s="15" t="s">
        <v>1051</v>
      </c>
      <c r="D517" s="15" t="s">
        <v>1052</v>
      </c>
      <c r="E517" s="14" t="s">
        <v>1053</v>
      </c>
      <c r="F517" s="14" t="s">
        <v>871</v>
      </c>
      <c r="G517" s="14" t="s">
        <v>45</v>
      </c>
      <c r="H517" s="14" t="s">
        <v>1054</v>
      </c>
      <c r="I517" s="14" t="s">
        <v>854</v>
      </c>
      <c r="J517" s="14" t="s">
        <v>23</v>
      </c>
      <c r="K517" s="18">
        <v>3100</v>
      </c>
      <c r="L517" s="19">
        <v>1680</v>
      </c>
      <c r="M517" s="657">
        <v>30000</v>
      </c>
      <c r="N517" s="21">
        <f t="shared" si="10"/>
        <v>50400000</v>
      </c>
      <c r="O517" s="17">
        <v>3</v>
      </c>
      <c r="P517" s="17">
        <v>1</v>
      </c>
    </row>
    <row r="518" spans="1:16" ht="76.5" x14ac:dyDescent="0.2">
      <c r="A518" s="13">
        <v>13</v>
      </c>
      <c r="B518" s="13">
        <v>284</v>
      </c>
      <c r="C518" s="55" t="s">
        <v>1074</v>
      </c>
      <c r="D518" s="55" t="s">
        <v>1075</v>
      </c>
      <c r="E518" s="17" t="s">
        <v>1076</v>
      </c>
      <c r="F518" s="17" t="s">
        <v>1077</v>
      </c>
      <c r="G518" s="17" t="s">
        <v>594</v>
      </c>
      <c r="H518" s="17" t="s">
        <v>1078</v>
      </c>
      <c r="I518" s="17" t="s">
        <v>1079</v>
      </c>
      <c r="J518" s="17" t="s">
        <v>1080</v>
      </c>
      <c r="K518" s="21">
        <v>97000</v>
      </c>
      <c r="L518" s="20">
        <v>97000</v>
      </c>
      <c r="M518" s="669">
        <v>1000</v>
      </c>
      <c r="N518" s="21">
        <f t="shared" si="10"/>
        <v>97000000</v>
      </c>
      <c r="O518" s="17">
        <v>1</v>
      </c>
      <c r="P518" s="17">
        <v>1</v>
      </c>
    </row>
    <row r="519" spans="1:16" ht="51" x14ac:dyDescent="0.2">
      <c r="A519" s="13">
        <v>14</v>
      </c>
      <c r="B519" s="13">
        <v>292</v>
      </c>
      <c r="C519" s="184" t="s">
        <v>1103</v>
      </c>
      <c r="D519" s="185" t="s">
        <v>1104</v>
      </c>
      <c r="E519" s="186" t="s">
        <v>168</v>
      </c>
      <c r="F519" s="77" t="s">
        <v>785</v>
      </c>
      <c r="G519" s="186" t="s">
        <v>20</v>
      </c>
      <c r="H519" s="14" t="s">
        <v>1105</v>
      </c>
      <c r="I519" s="14" t="s">
        <v>1106</v>
      </c>
      <c r="J519" s="14" t="s">
        <v>445</v>
      </c>
      <c r="K519" s="18">
        <v>9500</v>
      </c>
      <c r="L519" s="19">
        <v>9000</v>
      </c>
      <c r="M519" s="657">
        <v>60000</v>
      </c>
      <c r="N519" s="21">
        <f t="shared" si="10"/>
        <v>540000000</v>
      </c>
      <c r="O519" s="136">
        <v>1</v>
      </c>
      <c r="P519" s="17">
        <v>1</v>
      </c>
    </row>
    <row r="520" spans="1:16" ht="51" x14ac:dyDescent="0.2">
      <c r="A520" s="13">
        <v>15</v>
      </c>
      <c r="B520" s="13">
        <v>306</v>
      </c>
      <c r="C520" s="76" t="s">
        <v>1153</v>
      </c>
      <c r="D520" s="76" t="s">
        <v>1154</v>
      </c>
      <c r="E520" s="77" t="s">
        <v>1155</v>
      </c>
      <c r="F520" s="77" t="s">
        <v>19</v>
      </c>
      <c r="G520" s="14" t="s">
        <v>20</v>
      </c>
      <c r="H520" s="14" t="s">
        <v>1156</v>
      </c>
      <c r="I520" s="14" t="s">
        <v>1157</v>
      </c>
      <c r="J520" s="14" t="s">
        <v>23</v>
      </c>
      <c r="K520" s="18">
        <v>3000</v>
      </c>
      <c r="L520" s="19">
        <v>3000</v>
      </c>
      <c r="M520" s="657">
        <v>150000</v>
      </c>
      <c r="N520" s="21">
        <f t="shared" si="10"/>
        <v>450000000</v>
      </c>
      <c r="O520" s="17">
        <v>1</v>
      </c>
      <c r="P520" s="17">
        <v>1</v>
      </c>
    </row>
    <row r="521" spans="1:16" ht="38.25" x14ac:dyDescent="0.2">
      <c r="A521" s="13">
        <v>16</v>
      </c>
      <c r="B521" s="13">
        <v>311</v>
      </c>
      <c r="C521" s="15" t="s">
        <v>1176</v>
      </c>
      <c r="D521" s="15" t="s">
        <v>1177</v>
      </c>
      <c r="E521" s="14" t="s">
        <v>1178</v>
      </c>
      <c r="F521" s="14" t="s">
        <v>44</v>
      </c>
      <c r="G521" s="14" t="s">
        <v>45</v>
      </c>
      <c r="H521" s="14" t="s">
        <v>1179</v>
      </c>
      <c r="I521" s="14" t="s">
        <v>854</v>
      </c>
      <c r="J521" s="14" t="s">
        <v>23</v>
      </c>
      <c r="K521" s="18">
        <v>2900</v>
      </c>
      <c r="L521" s="19">
        <v>2520</v>
      </c>
      <c r="M521" s="657">
        <v>5000</v>
      </c>
      <c r="N521" s="21">
        <f t="shared" si="10"/>
        <v>12600000</v>
      </c>
      <c r="O521" s="17">
        <v>3</v>
      </c>
      <c r="P521" s="17">
        <v>1</v>
      </c>
    </row>
    <row r="522" spans="1:16" s="41" customFormat="1" ht="51" x14ac:dyDescent="0.2">
      <c r="A522" s="13">
        <v>17</v>
      </c>
      <c r="B522" s="13">
        <v>313</v>
      </c>
      <c r="C522" s="15" t="s">
        <v>1186</v>
      </c>
      <c r="D522" s="15" t="s">
        <v>1187</v>
      </c>
      <c r="E522" s="14" t="s">
        <v>1188</v>
      </c>
      <c r="F522" s="14" t="s">
        <v>82</v>
      </c>
      <c r="G522" s="14" t="s">
        <v>71</v>
      </c>
      <c r="H522" s="14" t="s">
        <v>1189</v>
      </c>
      <c r="I522" s="14" t="s">
        <v>854</v>
      </c>
      <c r="J522" s="14" t="s">
        <v>23</v>
      </c>
      <c r="K522" s="18">
        <v>21000</v>
      </c>
      <c r="L522" s="19">
        <v>18900</v>
      </c>
      <c r="M522" s="657">
        <v>6000</v>
      </c>
      <c r="N522" s="21">
        <f t="shared" si="10"/>
        <v>113400000</v>
      </c>
      <c r="O522" s="17">
        <v>3</v>
      </c>
      <c r="P522" s="17">
        <v>1</v>
      </c>
    </row>
    <row r="523" spans="1:16" s="41" customFormat="1" ht="51" x14ac:dyDescent="0.2">
      <c r="A523" s="13">
        <v>18</v>
      </c>
      <c r="B523" s="13">
        <v>354</v>
      </c>
      <c r="C523" s="15" t="s">
        <v>1326</v>
      </c>
      <c r="D523" s="15" t="s">
        <v>1332</v>
      </c>
      <c r="E523" s="14" t="s">
        <v>1333</v>
      </c>
      <c r="F523" s="14" t="s">
        <v>82</v>
      </c>
      <c r="G523" s="14" t="s">
        <v>71</v>
      </c>
      <c r="H523" s="14" t="s">
        <v>1334</v>
      </c>
      <c r="I523" s="14" t="s">
        <v>854</v>
      </c>
      <c r="J523" s="14" t="s">
        <v>23</v>
      </c>
      <c r="K523" s="18">
        <v>8500</v>
      </c>
      <c r="L523" s="19">
        <v>7245</v>
      </c>
      <c r="M523" s="657">
        <v>50000</v>
      </c>
      <c r="N523" s="21">
        <f t="shared" si="10"/>
        <v>362250000</v>
      </c>
      <c r="O523" s="17">
        <v>3</v>
      </c>
      <c r="P523" s="17">
        <v>1</v>
      </c>
    </row>
    <row r="524" spans="1:16" s="41" customFormat="1" ht="51" x14ac:dyDescent="0.2">
      <c r="A524" s="13">
        <v>19</v>
      </c>
      <c r="B524" s="13">
        <v>357</v>
      </c>
      <c r="C524" s="15" t="s">
        <v>1326</v>
      </c>
      <c r="D524" s="15" t="s">
        <v>1342</v>
      </c>
      <c r="E524" s="14" t="s">
        <v>1343</v>
      </c>
      <c r="F524" s="14" t="s">
        <v>82</v>
      </c>
      <c r="G524" s="14" t="s">
        <v>71</v>
      </c>
      <c r="H524" s="14" t="s">
        <v>1334</v>
      </c>
      <c r="I524" s="14" t="s">
        <v>854</v>
      </c>
      <c r="J524" s="14" t="s">
        <v>23</v>
      </c>
      <c r="K524" s="18">
        <v>9000</v>
      </c>
      <c r="L524" s="19">
        <v>8400</v>
      </c>
      <c r="M524" s="657">
        <v>40000</v>
      </c>
      <c r="N524" s="21">
        <f t="shared" si="10"/>
        <v>336000000</v>
      </c>
      <c r="O524" s="17">
        <v>3</v>
      </c>
      <c r="P524" s="17">
        <v>1</v>
      </c>
    </row>
    <row r="525" spans="1:16" s="41" customFormat="1" ht="51" x14ac:dyDescent="0.2">
      <c r="A525" s="13">
        <v>20</v>
      </c>
      <c r="B525" s="13">
        <v>360</v>
      </c>
      <c r="C525" s="15" t="s">
        <v>1326</v>
      </c>
      <c r="D525" s="15" t="s">
        <v>1350</v>
      </c>
      <c r="E525" s="14" t="s">
        <v>1344</v>
      </c>
      <c r="F525" s="14" t="s">
        <v>82</v>
      </c>
      <c r="G525" s="14" t="s">
        <v>71</v>
      </c>
      <c r="H525" s="14" t="s">
        <v>1334</v>
      </c>
      <c r="I525" s="14" t="s">
        <v>854</v>
      </c>
      <c r="J525" s="14" t="s">
        <v>23</v>
      </c>
      <c r="K525" s="18">
        <v>10000</v>
      </c>
      <c r="L525" s="19">
        <v>8715</v>
      </c>
      <c r="M525" s="657">
        <v>300000</v>
      </c>
      <c r="N525" s="21">
        <f t="shared" si="10"/>
        <v>2614500000</v>
      </c>
      <c r="O525" s="17">
        <v>3</v>
      </c>
      <c r="P525" s="17">
        <v>1</v>
      </c>
    </row>
    <row r="526" spans="1:16" s="41" customFormat="1" ht="51" x14ac:dyDescent="0.2">
      <c r="A526" s="13">
        <v>21</v>
      </c>
      <c r="B526" s="13">
        <v>365</v>
      </c>
      <c r="C526" s="15" t="s">
        <v>1364</v>
      </c>
      <c r="D526" s="15" t="s">
        <v>1365</v>
      </c>
      <c r="E526" s="14" t="s">
        <v>1366</v>
      </c>
      <c r="F526" s="14" t="s">
        <v>82</v>
      </c>
      <c r="G526" s="14" t="s">
        <v>71</v>
      </c>
      <c r="H526" s="14" t="s">
        <v>1367</v>
      </c>
      <c r="I526" s="14" t="s">
        <v>854</v>
      </c>
      <c r="J526" s="14" t="s">
        <v>23</v>
      </c>
      <c r="K526" s="18">
        <v>32000</v>
      </c>
      <c r="L526" s="19">
        <v>31972.5</v>
      </c>
      <c r="M526" s="657">
        <v>2000</v>
      </c>
      <c r="N526" s="21">
        <f t="shared" si="10"/>
        <v>63945000</v>
      </c>
      <c r="O526" s="17">
        <v>3</v>
      </c>
      <c r="P526" s="17">
        <v>1</v>
      </c>
    </row>
    <row r="527" spans="1:16" s="41" customFormat="1" ht="51" x14ac:dyDescent="0.2">
      <c r="A527" s="13">
        <v>22</v>
      </c>
      <c r="B527" s="13">
        <v>366</v>
      </c>
      <c r="C527" s="15" t="s">
        <v>1364</v>
      </c>
      <c r="D527" s="15" t="s">
        <v>1368</v>
      </c>
      <c r="E527" s="14" t="s">
        <v>1369</v>
      </c>
      <c r="F527" s="14" t="s">
        <v>82</v>
      </c>
      <c r="G527" s="14" t="s">
        <v>71</v>
      </c>
      <c r="H527" s="14" t="s">
        <v>1367</v>
      </c>
      <c r="I527" s="14" t="s">
        <v>854</v>
      </c>
      <c r="J527" s="14" t="s">
        <v>23</v>
      </c>
      <c r="K527" s="18">
        <v>40000</v>
      </c>
      <c r="L527" s="19">
        <v>38010</v>
      </c>
      <c r="M527" s="657">
        <v>4000</v>
      </c>
      <c r="N527" s="21">
        <f t="shared" si="10"/>
        <v>152040000</v>
      </c>
      <c r="O527" s="17">
        <v>3</v>
      </c>
      <c r="P527" s="17">
        <v>1</v>
      </c>
    </row>
    <row r="528" spans="1:16" s="41" customFormat="1" ht="89.25" x14ac:dyDescent="0.2">
      <c r="A528" s="13">
        <v>23</v>
      </c>
      <c r="B528" s="13">
        <v>393</v>
      </c>
      <c r="C528" s="15" t="s">
        <v>1475</v>
      </c>
      <c r="D528" s="15" t="s">
        <v>1476</v>
      </c>
      <c r="E528" s="14" t="s">
        <v>442</v>
      </c>
      <c r="F528" s="14" t="s">
        <v>205</v>
      </c>
      <c r="G528" s="14" t="s">
        <v>132</v>
      </c>
      <c r="H528" s="123" t="s">
        <v>1477</v>
      </c>
      <c r="I528" s="123" t="s">
        <v>522</v>
      </c>
      <c r="J528" s="14" t="s">
        <v>23</v>
      </c>
      <c r="K528" s="18">
        <v>49000</v>
      </c>
      <c r="L528" s="19">
        <v>44950</v>
      </c>
      <c r="M528" s="657">
        <v>5000</v>
      </c>
      <c r="N528" s="21">
        <f t="shared" si="10"/>
        <v>224750000</v>
      </c>
      <c r="O528" s="17">
        <v>2</v>
      </c>
      <c r="P528" s="17">
        <v>1</v>
      </c>
    </row>
    <row r="529" spans="1:16" s="41" customFormat="1" ht="51" x14ac:dyDescent="0.2">
      <c r="A529" s="13">
        <v>24</v>
      </c>
      <c r="B529" s="13">
        <v>411</v>
      </c>
      <c r="C529" s="15" t="s">
        <v>1516</v>
      </c>
      <c r="D529" s="15" t="s">
        <v>1519</v>
      </c>
      <c r="E529" s="14" t="s">
        <v>1520</v>
      </c>
      <c r="F529" s="14" t="s">
        <v>1521</v>
      </c>
      <c r="G529" s="14" t="s">
        <v>71</v>
      </c>
      <c r="H529" s="14" t="s">
        <v>1522</v>
      </c>
      <c r="I529" s="14" t="s">
        <v>854</v>
      </c>
      <c r="J529" s="14" t="s">
        <v>23</v>
      </c>
      <c r="K529" s="18">
        <v>36000</v>
      </c>
      <c r="L529" s="19">
        <v>17325</v>
      </c>
      <c r="M529" s="657">
        <v>30000</v>
      </c>
      <c r="N529" s="21">
        <f t="shared" si="10"/>
        <v>519750000</v>
      </c>
      <c r="O529" s="17">
        <v>3</v>
      </c>
      <c r="P529" s="17">
        <v>1</v>
      </c>
    </row>
    <row r="530" spans="1:16" s="41" customFormat="1" ht="51" x14ac:dyDescent="0.2">
      <c r="A530" s="13">
        <v>25</v>
      </c>
      <c r="B530" s="13">
        <v>417</v>
      </c>
      <c r="C530" s="15" t="s">
        <v>1529</v>
      </c>
      <c r="D530" s="25" t="s">
        <v>1530</v>
      </c>
      <c r="E530" s="14" t="s">
        <v>1531</v>
      </c>
      <c r="F530" s="14" t="s">
        <v>19</v>
      </c>
      <c r="G530" s="14" t="s">
        <v>20</v>
      </c>
      <c r="H530" s="35" t="s">
        <v>1532</v>
      </c>
      <c r="I530" s="35" t="s">
        <v>1533</v>
      </c>
      <c r="J530" s="14" t="s">
        <v>834</v>
      </c>
      <c r="K530" s="18">
        <v>3100</v>
      </c>
      <c r="L530" s="19">
        <v>3100</v>
      </c>
      <c r="M530" s="657">
        <v>40000</v>
      </c>
      <c r="N530" s="21">
        <f t="shared" si="10"/>
        <v>124000000</v>
      </c>
      <c r="O530" s="17">
        <v>1</v>
      </c>
      <c r="P530" s="17">
        <v>1</v>
      </c>
    </row>
    <row r="531" spans="1:16" s="41" customFormat="1" ht="102" x14ac:dyDescent="0.2">
      <c r="A531" s="13">
        <v>26</v>
      </c>
      <c r="B531" s="13">
        <v>441</v>
      </c>
      <c r="C531" s="15" t="s">
        <v>1611</v>
      </c>
      <c r="D531" s="15" t="s">
        <v>1612</v>
      </c>
      <c r="E531" s="14" t="s">
        <v>1613</v>
      </c>
      <c r="F531" s="14" t="s">
        <v>1614</v>
      </c>
      <c r="G531" s="14" t="s">
        <v>132</v>
      </c>
      <c r="H531" s="14" t="s">
        <v>1615</v>
      </c>
      <c r="I531" s="14" t="s">
        <v>1616</v>
      </c>
      <c r="J531" s="14" t="s">
        <v>66</v>
      </c>
      <c r="K531" s="18">
        <v>105000</v>
      </c>
      <c r="L531" s="19">
        <v>88200</v>
      </c>
      <c r="M531" s="657">
        <v>4000</v>
      </c>
      <c r="N531" s="21">
        <f t="shared" si="10"/>
        <v>352800000</v>
      </c>
      <c r="O531" s="17">
        <v>1</v>
      </c>
      <c r="P531" s="17">
        <v>1</v>
      </c>
    </row>
    <row r="532" spans="1:16" s="41" customFormat="1" ht="51" x14ac:dyDescent="0.2">
      <c r="A532" s="13">
        <v>27</v>
      </c>
      <c r="B532" s="13">
        <v>474</v>
      </c>
      <c r="C532" s="15" t="s">
        <v>1724</v>
      </c>
      <c r="D532" s="15" t="s">
        <v>1725</v>
      </c>
      <c r="E532" s="14" t="s">
        <v>1726</v>
      </c>
      <c r="F532" s="14" t="s">
        <v>82</v>
      </c>
      <c r="G532" s="14" t="s">
        <v>1727</v>
      </c>
      <c r="H532" s="14" t="s">
        <v>1728</v>
      </c>
      <c r="I532" s="14" t="s">
        <v>854</v>
      </c>
      <c r="J532" s="14" t="s">
        <v>23</v>
      </c>
      <c r="K532" s="18">
        <v>10500</v>
      </c>
      <c r="L532" s="19">
        <v>8925</v>
      </c>
      <c r="M532" s="657">
        <v>70000</v>
      </c>
      <c r="N532" s="21">
        <f t="shared" si="10"/>
        <v>624750000</v>
      </c>
      <c r="O532" s="17">
        <v>3</v>
      </c>
      <c r="P532" s="17">
        <v>1</v>
      </c>
    </row>
    <row r="533" spans="1:16" s="44" customFormat="1" ht="51" x14ac:dyDescent="0.25">
      <c r="A533" s="13">
        <v>28</v>
      </c>
      <c r="B533" s="13">
        <v>511</v>
      </c>
      <c r="C533" s="55" t="s">
        <v>1852</v>
      </c>
      <c r="D533" s="55" t="s">
        <v>1856</v>
      </c>
      <c r="E533" s="17" t="s">
        <v>1857</v>
      </c>
      <c r="F533" s="17" t="s">
        <v>1858</v>
      </c>
      <c r="G533" s="17" t="s">
        <v>58</v>
      </c>
      <c r="H533" s="17" t="s">
        <v>1859</v>
      </c>
      <c r="I533" s="17" t="s">
        <v>1860</v>
      </c>
      <c r="J533" s="17" t="s">
        <v>23</v>
      </c>
      <c r="K533" s="21">
        <v>250000</v>
      </c>
      <c r="L533" s="20">
        <v>145000</v>
      </c>
      <c r="M533" s="657">
        <v>27</v>
      </c>
      <c r="N533" s="21">
        <f t="shared" si="10"/>
        <v>3915000</v>
      </c>
      <c r="O533" s="17">
        <v>5</v>
      </c>
      <c r="P533" s="17">
        <v>1</v>
      </c>
    </row>
    <row r="534" spans="1:16" ht="38.25" x14ac:dyDescent="0.2">
      <c r="A534" s="13">
        <v>29</v>
      </c>
      <c r="B534" s="13">
        <v>562</v>
      </c>
      <c r="C534" s="15" t="s">
        <v>2025</v>
      </c>
      <c r="D534" s="15" t="s">
        <v>2026</v>
      </c>
      <c r="E534" s="14" t="s">
        <v>2027</v>
      </c>
      <c r="F534" s="14" t="s">
        <v>44</v>
      </c>
      <c r="G534" s="14" t="s">
        <v>45</v>
      </c>
      <c r="H534" s="14" t="s">
        <v>2028</v>
      </c>
      <c r="I534" s="14" t="s">
        <v>854</v>
      </c>
      <c r="J534" s="14" t="s">
        <v>23</v>
      </c>
      <c r="K534" s="18">
        <v>897</v>
      </c>
      <c r="L534" s="19">
        <v>472.5</v>
      </c>
      <c r="M534" s="657">
        <v>10000</v>
      </c>
      <c r="N534" s="21">
        <f t="shared" si="10"/>
        <v>4725000</v>
      </c>
      <c r="O534" s="17">
        <v>3</v>
      </c>
      <c r="P534" s="17">
        <v>1</v>
      </c>
    </row>
    <row r="535" spans="1:16" ht="51" x14ac:dyDescent="0.2">
      <c r="A535" s="13">
        <v>30</v>
      </c>
      <c r="B535" s="13">
        <v>563</v>
      </c>
      <c r="C535" s="15" t="s">
        <v>2029</v>
      </c>
      <c r="D535" s="15" t="s">
        <v>2030</v>
      </c>
      <c r="E535" s="14" t="s">
        <v>2031</v>
      </c>
      <c r="F535" s="14" t="s">
        <v>44</v>
      </c>
      <c r="G535" s="14" t="s">
        <v>45</v>
      </c>
      <c r="H535" s="14" t="s">
        <v>2032</v>
      </c>
      <c r="I535" s="14" t="s">
        <v>854</v>
      </c>
      <c r="J535" s="14" t="s">
        <v>23</v>
      </c>
      <c r="K535" s="18">
        <v>900</v>
      </c>
      <c r="L535" s="19">
        <v>493.5</v>
      </c>
      <c r="M535" s="657">
        <v>5000</v>
      </c>
      <c r="N535" s="21">
        <f t="shared" si="10"/>
        <v>2467500</v>
      </c>
      <c r="O535" s="17">
        <v>3</v>
      </c>
      <c r="P535" s="17">
        <v>1</v>
      </c>
    </row>
    <row r="536" spans="1:16" customFormat="1" ht="51" x14ac:dyDescent="0.25">
      <c r="A536" s="13">
        <v>31</v>
      </c>
      <c r="B536" s="90">
        <v>1</v>
      </c>
      <c r="C536" s="320" t="s">
        <v>2779</v>
      </c>
      <c r="D536" s="320" t="s">
        <v>2780</v>
      </c>
      <c r="E536" s="320" t="s">
        <v>2781</v>
      </c>
      <c r="F536" s="90" t="s">
        <v>355</v>
      </c>
      <c r="G536" s="90" t="s">
        <v>20</v>
      </c>
      <c r="H536" s="90" t="s">
        <v>2782</v>
      </c>
      <c r="I536" s="90" t="s">
        <v>2783</v>
      </c>
      <c r="J536" s="321" t="s">
        <v>23</v>
      </c>
      <c r="K536" s="57">
        <v>1400</v>
      </c>
      <c r="L536" s="57">
        <v>1092</v>
      </c>
      <c r="M536" s="670">
        <v>300000</v>
      </c>
      <c r="N536" s="322">
        <v>327600000</v>
      </c>
      <c r="O536" s="319">
        <v>1</v>
      </c>
      <c r="P536" s="319">
        <v>3</v>
      </c>
    </row>
    <row r="537" spans="1:16" s="176" customFormat="1" ht="63.75" x14ac:dyDescent="0.25">
      <c r="A537" s="13">
        <v>32</v>
      </c>
      <c r="B537" s="90">
        <v>7</v>
      </c>
      <c r="C537" s="25" t="s">
        <v>2784</v>
      </c>
      <c r="D537" s="25" t="s">
        <v>2785</v>
      </c>
      <c r="E537" s="35" t="s">
        <v>2786</v>
      </c>
      <c r="F537" s="323" t="s">
        <v>672</v>
      </c>
      <c r="G537" s="152" t="s">
        <v>20</v>
      </c>
      <c r="H537" s="35" t="s">
        <v>2787</v>
      </c>
      <c r="I537" s="35" t="s">
        <v>2788</v>
      </c>
      <c r="J537" s="35" t="s">
        <v>23</v>
      </c>
      <c r="K537" s="324">
        <v>1800</v>
      </c>
      <c r="L537" s="324">
        <v>1200</v>
      </c>
      <c r="M537" s="671">
        <v>50000</v>
      </c>
      <c r="N537" s="324">
        <v>60000000</v>
      </c>
      <c r="O537" s="152">
        <v>1</v>
      </c>
      <c r="P537" s="152">
        <v>3</v>
      </c>
    </row>
    <row r="538" spans="1:16" s="614" customFormat="1" ht="76.5" x14ac:dyDescent="0.2">
      <c r="A538" s="13">
        <v>33</v>
      </c>
      <c r="B538" s="618">
        <v>12</v>
      </c>
      <c r="C538" s="624" t="s">
        <v>3311</v>
      </c>
      <c r="D538" s="624"/>
      <c r="E538" s="624" t="s">
        <v>3249</v>
      </c>
      <c r="F538" s="627" t="s">
        <v>3312</v>
      </c>
      <c r="G538" s="624" t="s">
        <v>3251</v>
      </c>
      <c r="H538" s="627" t="s">
        <v>3314</v>
      </c>
      <c r="I538" s="627" t="s">
        <v>3313</v>
      </c>
      <c r="J538" s="627" t="s">
        <v>23</v>
      </c>
      <c r="K538" s="627"/>
      <c r="L538" s="628">
        <v>3000</v>
      </c>
      <c r="M538" s="672">
        <v>178500</v>
      </c>
      <c r="N538" s="623">
        <v>535500000</v>
      </c>
      <c r="O538" s="623"/>
      <c r="P538" s="623">
        <v>5</v>
      </c>
    </row>
    <row r="539" spans="1:16" s="614" customFormat="1" ht="38.25" x14ac:dyDescent="0.2">
      <c r="A539" s="13">
        <v>34</v>
      </c>
      <c r="B539" s="618">
        <v>13</v>
      </c>
      <c r="C539" s="624" t="s">
        <v>3315</v>
      </c>
      <c r="D539" s="624"/>
      <c r="E539" s="624" t="s">
        <v>3316</v>
      </c>
      <c r="F539" s="627" t="s">
        <v>3317</v>
      </c>
      <c r="G539" s="624" t="s">
        <v>3286</v>
      </c>
      <c r="H539" s="627" t="s">
        <v>3319</v>
      </c>
      <c r="I539" s="627" t="s">
        <v>3318</v>
      </c>
      <c r="J539" s="627" t="s">
        <v>23</v>
      </c>
      <c r="K539" s="627"/>
      <c r="L539" s="628">
        <v>7500</v>
      </c>
      <c r="M539" s="672">
        <v>38000</v>
      </c>
      <c r="N539" s="623">
        <v>285000000</v>
      </c>
      <c r="O539" s="623"/>
      <c r="P539" s="623">
        <v>5</v>
      </c>
    </row>
    <row r="540" spans="1:16" s="614" customFormat="1" ht="51" x14ac:dyDescent="0.2">
      <c r="A540" s="13">
        <v>35</v>
      </c>
      <c r="B540" s="618">
        <v>15</v>
      </c>
      <c r="C540" s="624" t="s">
        <v>3320</v>
      </c>
      <c r="D540" s="624"/>
      <c r="E540" s="624" t="s">
        <v>3321</v>
      </c>
      <c r="F540" s="627" t="s">
        <v>3323</v>
      </c>
      <c r="G540" s="624" t="s">
        <v>3322</v>
      </c>
      <c r="H540" s="627" t="s">
        <v>3325</v>
      </c>
      <c r="I540" s="627" t="s">
        <v>3324</v>
      </c>
      <c r="J540" s="627" t="s">
        <v>23</v>
      </c>
      <c r="K540" s="627"/>
      <c r="L540" s="628">
        <v>200000</v>
      </c>
      <c r="M540" s="672">
        <v>4460</v>
      </c>
      <c r="N540" s="623">
        <v>892000000</v>
      </c>
      <c r="O540" s="623"/>
      <c r="P540" s="623">
        <v>5</v>
      </c>
    </row>
    <row r="541" spans="1:16" s="614" customFormat="1" ht="38.25" x14ac:dyDescent="0.2">
      <c r="A541" s="13">
        <v>36</v>
      </c>
      <c r="B541" s="618">
        <v>17</v>
      </c>
      <c r="C541" s="624" t="s">
        <v>3326</v>
      </c>
      <c r="D541" s="624"/>
      <c r="E541" s="624" t="s">
        <v>3327</v>
      </c>
      <c r="F541" s="627"/>
      <c r="G541" s="624" t="s">
        <v>3251</v>
      </c>
      <c r="H541" s="627"/>
      <c r="I541" s="627"/>
      <c r="J541" s="627" t="s">
        <v>3328</v>
      </c>
      <c r="K541" s="627"/>
      <c r="L541" s="628">
        <v>2</v>
      </c>
      <c r="M541" s="672">
        <v>3780000</v>
      </c>
      <c r="N541" s="623">
        <v>7560000</v>
      </c>
      <c r="O541" s="623"/>
      <c r="P541" s="623">
        <v>5</v>
      </c>
    </row>
    <row r="542" spans="1:16" s="614" customFormat="1" ht="51" x14ac:dyDescent="0.2">
      <c r="A542" s="13">
        <v>37</v>
      </c>
      <c r="B542" s="618">
        <v>19</v>
      </c>
      <c r="C542" s="624" t="s">
        <v>3329</v>
      </c>
      <c r="D542" s="624"/>
      <c r="E542" s="624" t="s">
        <v>3330</v>
      </c>
      <c r="F542" s="627" t="s">
        <v>3330</v>
      </c>
      <c r="G542" s="624" t="s">
        <v>3251</v>
      </c>
      <c r="H542" s="627" t="s">
        <v>3331</v>
      </c>
      <c r="I542" s="627" t="s">
        <v>3318</v>
      </c>
      <c r="J542" s="627" t="s">
        <v>23</v>
      </c>
      <c r="K542" s="627"/>
      <c r="L542" s="628">
        <v>50</v>
      </c>
      <c r="M542" s="672">
        <v>39000</v>
      </c>
      <c r="N542" s="623">
        <v>1950000</v>
      </c>
      <c r="O542" s="623"/>
      <c r="P542" s="623">
        <v>5</v>
      </c>
    </row>
    <row r="543" spans="1:16" s="614" customFormat="1" ht="25.5" x14ac:dyDescent="0.2">
      <c r="A543" s="13">
        <v>38</v>
      </c>
      <c r="B543" s="618">
        <v>23</v>
      </c>
      <c r="C543" s="624" t="s">
        <v>3332</v>
      </c>
      <c r="D543" s="624"/>
      <c r="E543" s="624" t="s">
        <v>1331</v>
      </c>
      <c r="F543" s="627" t="s">
        <v>3333</v>
      </c>
      <c r="G543" s="624" t="s">
        <v>3286</v>
      </c>
      <c r="H543" s="627" t="s">
        <v>3335</v>
      </c>
      <c r="I543" s="627" t="s">
        <v>3334</v>
      </c>
      <c r="J543" s="627" t="s">
        <v>23</v>
      </c>
      <c r="K543" s="627"/>
      <c r="L543" s="628">
        <v>2000</v>
      </c>
      <c r="M543" s="672">
        <v>20000</v>
      </c>
      <c r="N543" s="623">
        <v>40000000</v>
      </c>
      <c r="O543" s="623"/>
      <c r="P543" s="623">
        <v>5</v>
      </c>
    </row>
    <row r="544" spans="1:16" s="615" customFormat="1" ht="38.25" x14ac:dyDescent="0.25">
      <c r="A544" s="13">
        <v>39</v>
      </c>
      <c r="B544" s="618">
        <v>31</v>
      </c>
      <c r="C544" s="624" t="s">
        <v>3336</v>
      </c>
      <c r="D544" s="624"/>
      <c r="E544" s="624" t="s">
        <v>1331</v>
      </c>
      <c r="F544" s="627" t="s">
        <v>3333</v>
      </c>
      <c r="G544" s="624" t="s">
        <v>3286</v>
      </c>
      <c r="H544" s="627" t="s">
        <v>3337</v>
      </c>
      <c r="I544" s="627" t="s">
        <v>3318</v>
      </c>
      <c r="J544" s="627" t="s">
        <v>23</v>
      </c>
      <c r="K544" s="627"/>
      <c r="L544" s="628">
        <v>300</v>
      </c>
      <c r="M544" s="672">
        <v>85000</v>
      </c>
      <c r="N544" s="623">
        <v>25500000</v>
      </c>
      <c r="O544" s="623"/>
      <c r="P544" s="623">
        <v>5</v>
      </c>
    </row>
    <row r="545" spans="1:16" s="433" customFormat="1" x14ac:dyDescent="0.2">
      <c r="A545" s="424"/>
      <c r="B545" s="551" t="s">
        <v>3422</v>
      </c>
      <c r="C545" s="425"/>
      <c r="D545" s="425"/>
      <c r="E545" s="426"/>
      <c r="F545" s="426"/>
      <c r="G545" s="426"/>
      <c r="H545" s="426"/>
      <c r="I545" s="426"/>
      <c r="J545" s="426"/>
      <c r="K545" s="443"/>
      <c r="L545" s="444"/>
      <c r="M545" s="657"/>
      <c r="N545" s="548">
        <f>N546+N547</f>
        <v>143440000</v>
      </c>
      <c r="O545" s="427"/>
      <c r="P545" s="17">
        <v>1</v>
      </c>
    </row>
    <row r="546" spans="1:16" ht="51" x14ac:dyDescent="0.2">
      <c r="A546" s="13">
        <v>1</v>
      </c>
      <c r="B546" s="54">
        <v>485</v>
      </c>
      <c r="C546" s="15" t="s">
        <v>1755</v>
      </c>
      <c r="D546" s="15" t="s">
        <v>1756</v>
      </c>
      <c r="E546" s="14" t="s">
        <v>1757</v>
      </c>
      <c r="F546" s="14" t="s">
        <v>1758</v>
      </c>
      <c r="G546" s="14" t="s">
        <v>45</v>
      </c>
      <c r="H546" s="14" t="s">
        <v>1759</v>
      </c>
      <c r="I546" s="14" t="s">
        <v>1760</v>
      </c>
      <c r="J546" s="14" t="s">
        <v>135</v>
      </c>
      <c r="K546" s="224">
        <v>4284</v>
      </c>
      <c r="L546" s="225">
        <v>3319</v>
      </c>
      <c r="M546" s="655">
        <v>10000</v>
      </c>
      <c r="N546" s="21">
        <f t="shared" si="10"/>
        <v>33190000</v>
      </c>
      <c r="O546" s="17">
        <v>5</v>
      </c>
      <c r="P546" s="17">
        <v>1</v>
      </c>
    </row>
    <row r="547" spans="1:16" ht="51" x14ac:dyDescent="0.2">
      <c r="A547" s="13">
        <v>2</v>
      </c>
      <c r="B547" s="54">
        <v>526</v>
      </c>
      <c r="C547" s="15" t="s">
        <v>1906</v>
      </c>
      <c r="D547" s="15" t="s">
        <v>1907</v>
      </c>
      <c r="E547" s="14" t="s">
        <v>1908</v>
      </c>
      <c r="F547" s="14" t="s">
        <v>44</v>
      </c>
      <c r="G547" s="14" t="s">
        <v>45</v>
      </c>
      <c r="H547" s="14" t="s">
        <v>1909</v>
      </c>
      <c r="I547" s="14" t="s">
        <v>1910</v>
      </c>
      <c r="J547" s="14" t="s">
        <v>475</v>
      </c>
      <c r="K547" s="224">
        <v>32400</v>
      </c>
      <c r="L547" s="225">
        <v>31500</v>
      </c>
      <c r="M547" s="655">
        <v>3500</v>
      </c>
      <c r="N547" s="21">
        <f t="shared" si="10"/>
        <v>110250000</v>
      </c>
      <c r="O547" s="17">
        <v>1</v>
      </c>
      <c r="P547" s="17">
        <v>1</v>
      </c>
    </row>
    <row r="548" spans="1:16" s="433" customFormat="1" x14ac:dyDescent="0.2">
      <c r="A548" s="424"/>
      <c r="B548" s="556" t="s">
        <v>3423</v>
      </c>
      <c r="C548" s="425"/>
      <c r="D548" s="425"/>
      <c r="E548" s="426"/>
      <c r="F548" s="426"/>
      <c r="G548" s="426"/>
      <c r="H548" s="426"/>
      <c r="I548" s="426"/>
      <c r="J548" s="426"/>
      <c r="K548" s="524"/>
      <c r="L548" s="525"/>
      <c r="M548" s="655"/>
      <c r="N548" s="548">
        <f>SUM(N549:N553)</f>
        <v>390050000</v>
      </c>
      <c r="O548" s="427"/>
      <c r="P548" s="17">
        <v>1</v>
      </c>
    </row>
    <row r="549" spans="1:16" ht="89.25" x14ac:dyDescent="0.2">
      <c r="A549" s="13">
        <v>1</v>
      </c>
      <c r="B549" s="49">
        <v>36</v>
      </c>
      <c r="C549" s="14" t="s">
        <v>166</v>
      </c>
      <c r="D549" s="78" t="s">
        <v>167</v>
      </c>
      <c r="E549" s="14" t="s">
        <v>168</v>
      </c>
      <c r="F549" s="79" t="s">
        <v>19</v>
      </c>
      <c r="G549" s="14" t="s">
        <v>20</v>
      </c>
      <c r="H549" s="35" t="s">
        <v>169</v>
      </c>
      <c r="I549" s="79" t="s">
        <v>170</v>
      </c>
      <c r="J549" s="79" t="s">
        <v>171</v>
      </c>
      <c r="K549" s="31">
        <v>1500</v>
      </c>
      <c r="L549" s="80">
        <v>780</v>
      </c>
      <c r="M549" s="664">
        <v>40000</v>
      </c>
      <c r="N549" s="21">
        <f t="shared" si="10"/>
        <v>31200000</v>
      </c>
      <c r="O549" s="17">
        <v>1</v>
      </c>
      <c r="P549" s="17">
        <v>1</v>
      </c>
    </row>
    <row r="550" spans="1:16" ht="89.25" x14ac:dyDescent="0.2">
      <c r="A550" s="13">
        <v>2</v>
      </c>
      <c r="B550" s="49">
        <v>50</v>
      </c>
      <c r="C550" s="14" t="s">
        <v>231</v>
      </c>
      <c r="D550" s="78" t="s">
        <v>232</v>
      </c>
      <c r="E550" s="14" t="s">
        <v>233</v>
      </c>
      <c r="F550" s="79" t="s">
        <v>234</v>
      </c>
      <c r="G550" s="53" t="s">
        <v>31</v>
      </c>
      <c r="H550" s="35" t="s">
        <v>235</v>
      </c>
      <c r="I550" s="79" t="s">
        <v>236</v>
      </c>
      <c r="J550" s="79" t="s">
        <v>23</v>
      </c>
      <c r="K550" s="31">
        <v>2150</v>
      </c>
      <c r="L550" s="80">
        <v>1995</v>
      </c>
      <c r="M550" s="664">
        <v>40000</v>
      </c>
      <c r="N550" s="21">
        <f t="shared" si="10"/>
        <v>79800000</v>
      </c>
      <c r="O550" s="17">
        <v>3</v>
      </c>
      <c r="P550" s="17">
        <v>1</v>
      </c>
    </row>
    <row r="551" spans="1:16" ht="63.75" x14ac:dyDescent="0.2">
      <c r="A551" s="13">
        <v>3</v>
      </c>
      <c r="B551" s="49">
        <v>331</v>
      </c>
      <c r="C551" s="17" t="s">
        <v>1246</v>
      </c>
      <c r="D551" s="78" t="s">
        <v>1247</v>
      </c>
      <c r="E551" s="47" t="s">
        <v>184</v>
      </c>
      <c r="F551" s="194" t="s">
        <v>1248</v>
      </c>
      <c r="G551" s="14" t="s">
        <v>20</v>
      </c>
      <c r="H551" s="35" t="s">
        <v>1249</v>
      </c>
      <c r="I551" s="79" t="s">
        <v>170</v>
      </c>
      <c r="J551" s="79" t="s">
        <v>171</v>
      </c>
      <c r="K551" s="31">
        <v>2250</v>
      </c>
      <c r="L551" s="80">
        <v>2250</v>
      </c>
      <c r="M551" s="664">
        <v>10000</v>
      </c>
      <c r="N551" s="21">
        <f t="shared" si="10"/>
        <v>22500000</v>
      </c>
      <c r="O551" s="17">
        <v>1</v>
      </c>
      <c r="P551" s="17">
        <v>1</v>
      </c>
    </row>
    <row r="552" spans="1:16" ht="63.75" x14ac:dyDescent="0.2">
      <c r="A552" s="13">
        <v>4</v>
      </c>
      <c r="B552" s="49">
        <v>332</v>
      </c>
      <c r="C552" s="17" t="s">
        <v>1246</v>
      </c>
      <c r="D552" s="78" t="s">
        <v>1247</v>
      </c>
      <c r="E552" s="47" t="s">
        <v>239</v>
      </c>
      <c r="F552" s="194" t="s">
        <v>1248</v>
      </c>
      <c r="G552" s="14" t="s">
        <v>20</v>
      </c>
      <c r="H552" s="35" t="s">
        <v>1250</v>
      </c>
      <c r="I552" s="79" t="s">
        <v>170</v>
      </c>
      <c r="J552" s="79" t="s">
        <v>171</v>
      </c>
      <c r="K552" s="31">
        <v>3990</v>
      </c>
      <c r="L552" s="80">
        <v>3255</v>
      </c>
      <c r="M552" s="664">
        <v>10000</v>
      </c>
      <c r="N552" s="21">
        <f t="shared" si="10"/>
        <v>32550000</v>
      </c>
      <c r="O552" s="17">
        <v>4</v>
      </c>
      <c r="P552" s="17">
        <v>1</v>
      </c>
    </row>
    <row r="553" spans="1:16" ht="153" x14ac:dyDescent="0.2">
      <c r="A553" s="13">
        <v>5</v>
      </c>
      <c r="B553" s="49">
        <v>432</v>
      </c>
      <c r="C553" s="17" t="s">
        <v>1579</v>
      </c>
      <c r="D553" s="78" t="s">
        <v>1580</v>
      </c>
      <c r="E553" s="17" t="s">
        <v>1581</v>
      </c>
      <c r="F553" s="194" t="s">
        <v>1248</v>
      </c>
      <c r="G553" s="14" t="s">
        <v>20</v>
      </c>
      <c r="H553" s="35" t="s">
        <v>1582</v>
      </c>
      <c r="I553" s="79" t="s">
        <v>1583</v>
      </c>
      <c r="J553" s="79" t="s">
        <v>488</v>
      </c>
      <c r="K553" s="31">
        <v>5790</v>
      </c>
      <c r="L553" s="80">
        <v>5600</v>
      </c>
      <c r="M553" s="664">
        <v>40000</v>
      </c>
      <c r="N553" s="21">
        <f t="shared" si="10"/>
        <v>224000000</v>
      </c>
      <c r="O553" s="17">
        <v>1</v>
      </c>
      <c r="P553" s="17">
        <v>1</v>
      </c>
    </row>
    <row r="554" spans="1:16" s="433" customFormat="1" x14ac:dyDescent="0.2">
      <c r="A554" s="424"/>
      <c r="B554" s="556" t="s">
        <v>3424</v>
      </c>
      <c r="C554" s="427"/>
      <c r="D554" s="487"/>
      <c r="E554" s="427"/>
      <c r="F554" s="526"/>
      <c r="G554" s="426"/>
      <c r="H554" s="434"/>
      <c r="I554" s="527"/>
      <c r="J554" s="527"/>
      <c r="K554" s="428"/>
      <c r="L554" s="528"/>
      <c r="M554" s="664"/>
      <c r="N554" s="548">
        <f>SUM(N555:N570)</f>
        <v>2182645500</v>
      </c>
      <c r="O554" s="427"/>
      <c r="P554" s="17">
        <v>1</v>
      </c>
    </row>
    <row r="555" spans="1:16" ht="38.25" x14ac:dyDescent="0.2">
      <c r="A555" s="13">
        <v>1</v>
      </c>
      <c r="B555" s="100">
        <v>81</v>
      </c>
      <c r="C555" s="15" t="s">
        <v>361</v>
      </c>
      <c r="D555" s="46" t="s">
        <v>362</v>
      </c>
      <c r="E555" s="47" t="s">
        <v>363</v>
      </c>
      <c r="F555" s="101" t="s">
        <v>364</v>
      </c>
      <c r="G555" s="14" t="s">
        <v>45</v>
      </c>
      <c r="H555" s="47" t="s">
        <v>365</v>
      </c>
      <c r="I555" s="47" t="s">
        <v>366</v>
      </c>
      <c r="J555" s="47" t="s">
        <v>23</v>
      </c>
      <c r="K555" s="57">
        <v>168000</v>
      </c>
      <c r="L555" s="616">
        <v>57645</v>
      </c>
      <c r="M555" s="668">
        <v>3500</v>
      </c>
      <c r="N555" s="21">
        <f t="shared" si="10"/>
        <v>201757500</v>
      </c>
      <c r="O555" s="102">
        <v>3</v>
      </c>
      <c r="P555" s="17">
        <v>1</v>
      </c>
    </row>
    <row r="556" spans="1:16" ht="38.25" x14ac:dyDescent="0.2">
      <c r="A556" s="13">
        <v>2</v>
      </c>
      <c r="B556" s="243">
        <v>159</v>
      </c>
      <c r="C556" s="239" t="s">
        <v>2085</v>
      </c>
      <c r="D556" s="244" t="s">
        <v>2086</v>
      </c>
      <c r="E556" s="245" t="s">
        <v>2087</v>
      </c>
      <c r="F556" s="245" t="s">
        <v>364</v>
      </c>
      <c r="G556" s="241" t="s">
        <v>45</v>
      </c>
      <c r="H556" s="245" t="s">
        <v>2096</v>
      </c>
      <c r="I556" s="245" t="s">
        <v>366</v>
      </c>
      <c r="J556" s="246" t="s">
        <v>270</v>
      </c>
      <c r="K556" s="248">
        <v>893</v>
      </c>
      <c r="L556" s="253">
        <v>630</v>
      </c>
      <c r="M556" s="668">
        <v>20000</v>
      </c>
      <c r="N556" s="21">
        <f t="shared" si="10"/>
        <v>12600000</v>
      </c>
      <c r="O556" s="255">
        <v>3</v>
      </c>
      <c r="P556" s="17">
        <v>1</v>
      </c>
    </row>
    <row r="557" spans="1:16" ht="38.25" x14ac:dyDescent="0.2">
      <c r="A557" s="13">
        <v>3</v>
      </c>
      <c r="B557" s="100">
        <v>171</v>
      </c>
      <c r="C557" s="15" t="s">
        <v>679</v>
      </c>
      <c r="D557" s="46" t="s">
        <v>680</v>
      </c>
      <c r="E557" s="47" t="s">
        <v>681</v>
      </c>
      <c r="F557" s="47" t="s">
        <v>364</v>
      </c>
      <c r="G557" s="14" t="s">
        <v>45</v>
      </c>
      <c r="H557" s="47" t="s">
        <v>682</v>
      </c>
      <c r="I557" s="47" t="s">
        <v>366</v>
      </c>
      <c r="J557" s="47" t="s">
        <v>23</v>
      </c>
      <c r="K557" s="140">
        <v>3850</v>
      </c>
      <c r="L557" s="616">
        <v>1995</v>
      </c>
      <c r="M557" s="668">
        <v>40000</v>
      </c>
      <c r="N557" s="21">
        <f t="shared" si="10"/>
        <v>79800000</v>
      </c>
      <c r="O557" s="102">
        <v>3</v>
      </c>
      <c r="P557" s="17">
        <v>1</v>
      </c>
    </row>
    <row r="558" spans="1:16" ht="38.25" x14ac:dyDescent="0.2">
      <c r="A558" s="13">
        <v>4</v>
      </c>
      <c r="B558" s="100">
        <v>186</v>
      </c>
      <c r="C558" s="15" t="s">
        <v>734</v>
      </c>
      <c r="D558" s="81" t="s">
        <v>735</v>
      </c>
      <c r="E558" s="34" t="s">
        <v>736</v>
      </c>
      <c r="F558" s="47" t="s">
        <v>364</v>
      </c>
      <c r="G558" s="14" t="s">
        <v>45</v>
      </c>
      <c r="H558" s="35" t="s">
        <v>737</v>
      </c>
      <c r="I558" s="47" t="s">
        <v>366</v>
      </c>
      <c r="J558" s="47" t="s">
        <v>23</v>
      </c>
      <c r="K558" s="140">
        <v>19000</v>
      </c>
      <c r="L558" s="616">
        <v>13650</v>
      </c>
      <c r="M558" s="668">
        <v>500</v>
      </c>
      <c r="N558" s="21">
        <f t="shared" si="10"/>
        <v>6825000</v>
      </c>
      <c r="O558" s="102">
        <v>3</v>
      </c>
      <c r="P558" s="17">
        <v>1</v>
      </c>
    </row>
    <row r="559" spans="1:16" ht="38.25" x14ac:dyDescent="0.2">
      <c r="A559" s="13">
        <v>5</v>
      </c>
      <c r="B559" s="100">
        <v>226</v>
      </c>
      <c r="C559" s="151" t="s">
        <v>861</v>
      </c>
      <c r="D559" s="81" t="s">
        <v>865</v>
      </c>
      <c r="E559" s="34" t="s">
        <v>866</v>
      </c>
      <c r="F559" s="47" t="s">
        <v>867</v>
      </c>
      <c r="G559" s="14" t="s">
        <v>132</v>
      </c>
      <c r="H559" s="34" t="s">
        <v>868</v>
      </c>
      <c r="I559" s="47" t="s">
        <v>366</v>
      </c>
      <c r="J559" s="34" t="s">
        <v>23</v>
      </c>
      <c r="K559" s="57">
        <v>110000</v>
      </c>
      <c r="L559" s="616">
        <v>73500</v>
      </c>
      <c r="M559" s="660">
        <v>3000</v>
      </c>
      <c r="N559" s="21">
        <f t="shared" si="10"/>
        <v>220500000</v>
      </c>
      <c r="O559" s="102">
        <v>3</v>
      </c>
      <c r="P559" s="17">
        <v>1</v>
      </c>
    </row>
    <row r="560" spans="1:16" ht="127.5" x14ac:dyDescent="0.2">
      <c r="A560" s="13">
        <v>6</v>
      </c>
      <c r="B560" s="100">
        <v>230</v>
      </c>
      <c r="C560" s="15" t="s">
        <v>878</v>
      </c>
      <c r="D560" s="46" t="s">
        <v>879</v>
      </c>
      <c r="E560" s="47" t="s">
        <v>880</v>
      </c>
      <c r="F560" s="47" t="s">
        <v>364</v>
      </c>
      <c r="G560" s="14" t="s">
        <v>45</v>
      </c>
      <c r="H560" s="47" t="s">
        <v>881</v>
      </c>
      <c r="I560" s="47" t="s">
        <v>366</v>
      </c>
      <c r="J560" s="47" t="s">
        <v>23</v>
      </c>
      <c r="K560" s="140">
        <v>50000</v>
      </c>
      <c r="L560" s="616">
        <v>38850</v>
      </c>
      <c r="M560" s="668">
        <v>20000</v>
      </c>
      <c r="N560" s="21">
        <f t="shared" si="10"/>
        <v>777000000</v>
      </c>
      <c r="O560" s="102">
        <v>3</v>
      </c>
      <c r="P560" s="17">
        <v>1</v>
      </c>
    </row>
    <row r="561" spans="1:16" ht="51" x14ac:dyDescent="0.2">
      <c r="A561" s="13">
        <v>7</v>
      </c>
      <c r="B561" s="100">
        <v>286</v>
      </c>
      <c r="C561" s="15" t="s">
        <v>1085</v>
      </c>
      <c r="D561" s="46" t="s">
        <v>1086</v>
      </c>
      <c r="E561" s="47" t="s">
        <v>1087</v>
      </c>
      <c r="F561" s="47" t="s">
        <v>364</v>
      </c>
      <c r="G561" s="14" t="s">
        <v>45</v>
      </c>
      <c r="H561" s="47" t="s">
        <v>1088</v>
      </c>
      <c r="I561" s="47" t="s">
        <v>366</v>
      </c>
      <c r="J561" s="47" t="s">
        <v>23</v>
      </c>
      <c r="K561" s="140">
        <v>30000</v>
      </c>
      <c r="L561" s="616">
        <v>29400</v>
      </c>
      <c r="M561" s="668">
        <v>10000</v>
      </c>
      <c r="N561" s="21">
        <f t="shared" si="10"/>
        <v>294000000</v>
      </c>
      <c r="O561" s="102">
        <v>3</v>
      </c>
      <c r="P561" s="17">
        <v>1</v>
      </c>
    </row>
    <row r="562" spans="1:16" ht="38.25" x14ac:dyDescent="0.2">
      <c r="A562" s="13">
        <v>8</v>
      </c>
      <c r="B562" s="100">
        <v>329</v>
      </c>
      <c r="C562" s="15" t="s">
        <v>1243</v>
      </c>
      <c r="D562" s="46" t="s">
        <v>1244</v>
      </c>
      <c r="E562" s="47" t="s">
        <v>609</v>
      </c>
      <c r="F562" s="47" t="s">
        <v>364</v>
      </c>
      <c r="G562" s="14" t="s">
        <v>45</v>
      </c>
      <c r="H562" s="47" t="s">
        <v>1245</v>
      </c>
      <c r="I562" s="47" t="s">
        <v>366</v>
      </c>
      <c r="J562" s="47" t="s">
        <v>23</v>
      </c>
      <c r="K562" s="140">
        <v>2100</v>
      </c>
      <c r="L562" s="616">
        <v>1470</v>
      </c>
      <c r="M562" s="668">
        <v>1500</v>
      </c>
      <c r="N562" s="21">
        <f t="shared" si="10"/>
        <v>2205000</v>
      </c>
      <c r="O562" s="102">
        <v>3</v>
      </c>
      <c r="P562" s="17">
        <v>1</v>
      </c>
    </row>
    <row r="563" spans="1:16" ht="38.25" x14ac:dyDescent="0.2">
      <c r="A563" s="13">
        <v>9</v>
      </c>
      <c r="B563" s="100">
        <v>361</v>
      </c>
      <c r="C563" s="15" t="s">
        <v>1326</v>
      </c>
      <c r="D563" s="46" t="s">
        <v>1351</v>
      </c>
      <c r="E563" s="199" t="s">
        <v>1352</v>
      </c>
      <c r="F563" s="47" t="s">
        <v>364</v>
      </c>
      <c r="G563" s="14" t="s">
        <v>45</v>
      </c>
      <c r="H563" s="47" t="s">
        <v>1353</v>
      </c>
      <c r="I563" s="47" t="s">
        <v>366</v>
      </c>
      <c r="J563" s="47" t="s">
        <v>23</v>
      </c>
      <c r="K563" s="140">
        <v>2800</v>
      </c>
      <c r="L563" s="616">
        <v>2310</v>
      </c>
      <c r="M563" s="668">
        <v>15000</v>
      </c>
      <c r="N563" s="21">
        <f t="shared" si="10"/>
        <v>34650000</v>
      </c>
      <c r="O563" s="102">
        <v>3</v>
      </c>
      <c r="P563" s="17">
        <v>1</v>
      </c>
    </row>
    <row r="564" spans="1:16" ht="38.25" x14ac:dyDescent="0.2">
      <c r="A564" s="13">
        <v>10</v>
      </c>
      <c r="B564" s="100">
        <v>371</v>
      </c>
      <c r="C564" s="15" t="s">
        <v>1387</v>
      </c>
      <c r="D564" s="46" t="s">
        <v>1388</v>
      </c>
      <c r="E564" s="47" t="s">
        <v>1389</v>
      </c>
      <c r="F564" s="47" t="s">
        <v>364</v>
      </c>
      <c r="G564" s="14" t="s">
        <v>45</v>
      </c>
      <c r="H564" s="47" t="s">
        <v>1390</v>
      </c>
      <c r="I564" s="47" t="s">
        <v>366</v>
      </c>
      <c r="J564" s="47" t="s">
        <v>23</v>
      </c>
      <c r="K564" s="140">
        <v>7000</v>
      </c>
      <c r="L564" s="616">
        <v>6804</v>
      </c>
      <c r="M564" s="668">
        <v>10000</v>
      </c>
      <c r="N564" s="21">
        <f t="shared" si="10"/>
        <v>68040000</v>
      </c>
      <c r="O564" s="102">
        <v>3</v>
      </c>
      <c r="P564" s="17">
        <v>1</v>
      </c>
    </row>
    <row r="565" spans="1:16" ht="38.25" x14ac:dyDescent="0.2">
      <c r="A565" s="13">
        <v>11</v>
      </c>
      <c r="B565" s="100">
        <v>383</v>
      </c>
      <c r="C565" s="15" t="s">
        <v>1443</v>
      </c>
      <c r="D565" s="205" t="s">
        <v>1444</v>
      </c>
      <c r="E565" s="47" t="s">
        <v>896</v>
      </c>
      <c r="F565" s="47" t="s">
        <v>364</v>
      </c>
      <c r="G565" s="14" t="s">
        <v>45</v>
      </c>
      <c r="H565" s="47" t="s">
        <v>1445</v>
      </c>
      <c r="I565" s="47" t="s">
        <v>366</v>
      </c>
      <c r="J565" s="47" t="s">
        <v>23</v>
      </c>
      <c r="K565" s="140">
        <v>26000</v>
      </c>
      <c r="L565" s="616">
        <v>26000</v>
      </c>
      <c r="M565" s="668">
        <v>10000</v>
      </c>
      <c r="N565" s="21">
        <f t="shared" si="10"/>
        <v>260000000</v>
      </c>
      <c r="O565" s="102">
        <v>3</v>
      </c>
      <c r="P565" s="17">
        <v>1</v>
      </c>
    </row>
    <row r="566" spans="1:16" ht="38.25" x14ac:dyDescent="0.2">
      <c r="A566" s="13">
        <v>12</v>
      </c>
      <c r="B566" s="100">
        <v>553</v>
      </c>
      <c r="C566" s="15" t="s">
        <v>1998</v>
      </c>
      <c r="D566" s="205" t="s">
        <v>1999</v>
      </c>
      <c r="E566" s="47" t="s">
        <v>39</v>
      </c>
      <c r="F566" s="47" t="s">
        <v>867</v>
      </c>
      <c r="G566" s="14" t="s">
        <v>2000</v>
      </c>
      <c r="H566" s="47" t="s">
        <v>2001</v>
      </c>
      <c r="I566" s="47" t="s">
        <v>366</v>
      </c>
      <c r="J566" s="47" t="s">
        <v>23</v>
      </c>
      <c r="K566" s="140">
        <v>52000</v>
      </c>
      <c r="L566" s="616">
        <v>23688</v>
      </c>
      <c r="M566" s="668">
        <v>1000</v>
      </c>
      <c r="N566" s="21">
        <f t="shared" si="10"/>
        <v>23688000</v>
      </c>
      <c r="O566" s="102">
        <v>3</v>
      </c>
      <c r="P566" s="17">
        <v>1</v>
      </c>
    </row>
    <row r="567" spans="1:16" ht="38.25" x14ac:dyDescent="0.2">
      <c r="A567" s="13">
        <v>13</v>
      </c>
      <c r="B567" s="100">
        <v>565</v>
      </c>
      <c r="C567" s="15" t="s">
        <v>2037</v>
      </c>
      <c r="D567" s="46" t="s">
        <v>2037</v>
      </c>
      <c r="E567" s="47" t="s">
        <v>2038</v>
      </c>
      <c r="F567" s="47" t="s">
        <v>364</v>
      </c>
      <c r="G567" s="14" t="s">
        <v>45</v>
      </c>
      <c r="H567" s="47" t="s">
        <v>2039</v>
      </c>
      <c r="I567" s="47" t="s">
        <v>366</v>
      </c>
      <c r="J567" s="47" t="s">
        <v>23</v>
      </c>
      <c r="K567" s="140">
        <v>4600</v>
      </c>
      <c r="L567" s="616">
        <v>3570</v>
      </c>
      <c r="M567" s="668">
        <v>4000</v>
      </c>
      <c r="N567" s="21">
        <f t="shared" si="10"/>
        <v>14280000</v>
      </c>
      <c r="O567" s="102">
        <v>3</v>
      </c>
      <c r="P567" s="17">
        <v>1</v>
      </c>
    </row>
    <row r="568" spans="1:16" ht="51" x14ac:dyDescent="0.2">
      <c r="A568" s="13">
        <v>14</v>
      </c>
      <c r="B568" s="100">
        <v>567</v>
      </c>
      <c r="C568" s="15" t="s">
        <v>2044</v>
      </c>
      <c r="D568" s="46" t="s">
        <v>2045</v>
      </c>
      <c r="E568" s="47" t="s">
        <v>681</v>
      </c>
      <c r="F568" s="47" t="s">
        <v>364</v>
      </c>
      <c r="G568" s="14" t="s">
        <v>45</v>
      </c>
      <c r="H568" s="47" t="s">
        <v>2046</v>
      </c>
      <c r="I568" s="47" t="s">
        <v>366</v>
      </c>
      <c r="J568" s="47" t="s">
        <v>23</v>
      </c>
      <c r="K568" s="233">
        <v>6250</v>
      </c>
      <c r="L568" s="616">
        <v>1410</v>
      </c>
      <c r="M568" s="668">
        <v>5000</v>
      </c>
      <c r="N568" s="21">
        <f t="shared" si="10"/>
        <v>7050000</v>
      </c>
      <c r="O568" s="102">
        <v>3</v>
      </c>
      <c r="P568" s="17">
        <v>1</v>
      </c>
    </row>
    <row r="569" spans="1:16" s="615" customFormat="1" ht="38.25" x14ac:dyDescent="0.2">
      <c r="A569" s="13">
        <v>15</v>
      </c>
      <c r="B569" s="626">
        <v>25</v>
      </c>
      <c r="C569" s="629" t="s">
        <v>3338</v>
      </c>
      <c r="D569" s="630"/>
      <c r="E569" s="631" t="s">
        <v>3339</v>
      </c>
      <c r="F569" s="626" t="s">
        <v>3340</v>
      </c>
      <c r="G569" s="629" t="s">
        <v>954</v>
      </c>
      <c r="H569" s="626"/>
      <c r="I569" s="626" t="s">
        <v>366</v>
      </c>
      <c r="J569" s="626" t="s">
        <v>23</v>
      </c>
      <c r="K569" s="626"/>
      <c r="L569" s="103">
        <v>10000</v>
      </c>
      <c r="M569" s="673">
        <v>2625</v>
      </c>
      <c r="N569" s="623">
        <v>26250000</v>
      </c>
      <c r="O569" s="623"/>
      <c r="P569" s="623">
        <v>5</v>
      </c>
    </row>
    <row r="570" spans="1:16" s="615" customFormat="1" ht="127.5" x14ac:dyDescent="0.2">
      <c r="A570" s="13">
        <v>16</v>
      </c>
      <c r="B570" s="626">
        <v>28</v>
      </c>
      <c r="C570" s="629" t="s">
        <v>3341</v>
      </c>
      <c r="D570" s="630"/>
      <c r="E570" s="631" t="s">
        <v>3342</v>
      </c>
      <c r="F570" s="631" t="s">
        <v>3342</v>
      </c>
      <c r="G570" s="629" t="s">
        <v>3286</v>
      </c>
      <c r="H570" s="632" t="s">
        <v>3343</v>
      </c>
      <c r="I570" s="626" t="s">
        <v>366</v>
      </c>
      <c r="J570" s="626" t="s">
        <v>23</v>
      </c>
      <c r="K570" s="626"/>
      <c r="L570" s="103">
        <v>5500</v>
      </c>
      <c r="M570" s="673">
        <v>28000</v>
      </c>
      <c r="N570" s="623">
        <v>154000000</v>
      </c>
      <c r="O570" s="623"/>
      <c r="P570" s="623">
        <v>5</v>
      </c>
    </row>
    <row r="571" spans="1:16" s="433" customFormat="1" x14ac:dyDescent="0.2">
      <c r="A571" s="424"/>
      <c r="B571" s="556" t="s">
        <v>3425</v>
      </c>
      <c r="C571" s="425"/>
      <c r="D571" s="472"/>
      <c r="E571" s="474"/>
      <c r="F571" s="474"/>
      <c r="G571" s="426"/>
      <c r="H571" s="474"/>
      <c r="I571" s="474"/>
      <c r="J571" s="474"/>
      <c r="K571" s="529"/>
      <c r="L571" s="530"/>
      <c r="M571" s="668"/>
      <c r="N571" s="548">
        <f>SUM(N572:N574)</f>
        <v>1381443000</v>
      </c>
      <c r="O571" s="457"/>
      <c r="P571" s="17"/>
    </row>
    <row r="572" spans="1:16" ht="51" x14ac:dyDescent="0.2">
      <c r="A572" s="13">
        <v>1</v>
      </c>
      <c r="B572" s="200">
        <v>364</v>
      </c>
      <c r="C572" s="201" t="s">
        <v>1358</v>
      </c>
      <c r="D572" s="201" t="s">
        <v>1359</v>
      </c>
      <c r="E572" s="202" t="s">
        <v>1360</v>
      </c>
      <c r="F572" s="202" t="s">
        <v>1361</v>
      </c>
      <c r="G572" s="198" t="s">
        <v>703</v>
      </c>
      <c r="H572" s="198" t="s">
        <v>1362</v>
      </c>
      <c r="I572" s="198" t="s">
        <v>1363</v>
      </c>
      <c r="J572" s="198" t="s">
        <v>74</v>
      </c>
      <c r="K572" s="204">
        <v>830000</v>
      </c>
      <c r="L572" s="203">
        <v>630000</v>
      </c>
      <c r="M572" s="307">
        <v>1500</v>
      </c>
      <c r="N572" s="21">
        <f t="shared" si="10"/>
        <v>945000000</v>
      </c>
      <c r="O572" s="142">
        <v>1</v>
      </c>
      <c r="P572" s="17">
        <v>1</v>
      </c>
    </row>
    <row r="573" spans="1:16" s="264" customFormat="1" ht="84" x14ac:dyDescent="0.2">
      <c r="A573" s="267">
        <v>2</v>
      </c>
      <c r="B573" s="304">
        <v>34</v>
      </c>
      <c r="C573" s="304" t="s">
        <v>2565</v>
      </c>
      <c r="D573" s="304" t="s">
        <v>2567</v>
      </c>
      <c r="E573" s="305" t="s">
        <v>2566</v>
      </c>
      <c r="F573" s="304" t="s">
        <v>871</v>
      </c>
      <c r="G573" s="306" t="s">
        <v>45</v>
      </c>
      <c r="H573" s="306" t="s">
        <v>2568</v>
      </c>
      <c r="I573" s="306" t="s">
        <v>2569</v>
      </c>
      <c r="J573" s="306" t="s">
        <v>2570</v>
      </c>
      <c r="K573" s="307">
        <v>112178</v>
      </c>
      <c r="L573" s="307">
        <v>101430</v>
      </c>
      <c r="M573" s="307">
        <v>3600</v>
      </c>
      <c r="N573" s="271">
        <f>M573*L573</f>
        <v>365148000</v>
      </c>
      <c r="O573" s="271" t="s">
        <v>3436</v>
      </c>
      <c r="P573" s="271">
        <v>2</v>
      </c>
    </row>
    <row r="574" spans="1:16" s="264" customFormat="1" ht="60" x14ac:dyDescent="0.2">
      <c r="A574" s="267">
        <v>3</v>
      </c>
      <c r="B574" s="288">
        <v>81</v>
      </c>
      <c r="C574" s="268" t="s">
        <v>846</v>
      </c>
      <c r="D574" s="268" t="s">
        <v>2572</v>
      </c>
      <c r="E574" s="268" t="s">
        <v>2571</v>
      </c>
      <c r="F574" s="268" t="s">
        <v>1311</v>
      </c>
      <c r="G574" s="268" t="s">
        <v>31</v>
      </c>
      <c r="H574" s="268" t="s">
        <v>2573</v>
      </c>
      <c r="I574" s="268" t="s">
        <v>2574</v>
      </c>
      <c r="J574" s="268" t="s">
        <v>341</v>
      </c>
      <c r="K574" s="307">
        <v>15547</v>
      </c>
      <c r="L574" s="307">
        <v>14259</v>
      </c>
      <c r="M574" s="308">
        <v>5000</v>
      </c>
      <c r="N574" s="271">
        <f>M574*L574</f>
        <v>71295000</v>
      </c>
      <c r="O574" s="271" t="s">
        <v>3436</v>
      </c>
      <c r="P574" s="271">
        <v>2</v>
      </c>
    </row>
    <row r="575" spans="1:16" s="433" customFormat="1" x14ac:dyDescent="0.2">
      <c r="A575" s="424"/>
      <c r="B575" s="556" t="s">
        <v>3426</v>
      </c>
      <c r="C575" s="531"/>
      <c r="D575" s="531"/>
      <c r="E575" s="532"/>
      <c r="F575" s="532"/>
      <c r="G575" s="533"/>
      <c r="H575" s="533"/>
      <c r="I575" s="533"/>
      <c r="J575" s="533"/>
      <c r="K575" s="535"/>
      <c r="L575" s="534"/>
      <c r="M575" s="307"/>
      <c r="N575" s="548">
        <f>SUM(N576:N583)</f>
        <v>653248600</v>
      </c>
      <c r="O575" s="467"/>
      <c r="P575" s="17"/>
    </row>
    <row r="576" spans="1:16" ht="51" x14ac:dyDescent="0.2">
      <c r="A576" s="13">
        <v>1</v>
      </c>
      <c r="B576" s="13">
        <v>17</v>
      </c>
      <c r="C576" s="14" t="s">
        <v>84</v>
      </c>
      <c r="D576" s="15" t="s">
        <v>85</v>
      </c>
      <c r="E576" s="14" t="s">
        <v>86</v>
      </c>
      <c r="F576" s="14" t="s">
        <v>82</v>
      </c>
      <c r="G576" s="14" t="s">
        <v>71</v>
      </c>
      <c r="H576" s="14" t="s">
        <v>87</v>
      </c>
      <c r="I576" s="14" t="s">
        <v>88</v>
      </c>
      <c r="J576" s="14" t="s">
        <v>89</v>
      </c>
      <c r="K576" s="31">
        <v>94000</v>
      </c>
      <c r="L576" s="32">
        <v>80200</v>
      </c>
      <c r="M576" s="657">
        <v>1000</v>
      </c>
      <c r="N576" s="21">
        <f t="shared" si="10"/>
        <v>80200000</v>
      </c>
      <c r="O576" s="17">
        <v>1</v>
      </c>
      <c r="P576" s="17">
        <v>1</v>
      </c>
    </row>
    <row r="577" spans="1:16" ht="51" x14ac:dyDescent="0.2">
      <c r="A577" s="13">
        <v>2</v>
      </c>
      <c r="B577" s="13">
        <v>18</v>
      </c>
      <c r="C577" s="14" t="s">
        <v>84</v>
      </c>
      <c r="D577" s="15" t="s">
        <v>90</v>
      </c>
      <c r="E577" s="14" t="s">
        <v>91</v>
      </c>
      <c r="F577" s="14" t="s">
        <v>82</v>
      </c>
      <c r="G577" s="14" t="s">
        <v>71</v>
      </c>
      <c r="H577" s="14" t="s">
        <v>92</v>
      </c>
      <c r="I577" s="14" t="s">
        <v>88</v>
      </c>
      <c r="J577" s="14" t="s">
        <v>89</v>
      </c>
      <c r="K577" s="31">
        <v>129000</v>
      </c>
      <c r="L577" s="32">
        <v>114450</v>
      </c>
      <c r="M577" s="659">
        <v>500</v>
      </c>
      <c r="N577" s="21">
        <f t="shared" si="10"/>
        <v>57225000</v>
      </c>
      <c r="O577" s="17">
        <v>1</v>
      </c>
      <c r="P577" s="17">
        <v>1</v>
      </c>
    </row>
    <row r="578" spans="1:16" ht="51" x14ac:dyDescent="0.2">
      <c r="A578" s="13">
        <v>3</v>
      </c>
      <c r="B578" s="13">
        <v>46</v>
      </c>
      <c r="C578" s="14" t="s">
        <v>213</v>
      </c>
      <c r="D578" s="15" t="s">
        <v>214</v>
      </c>
      <c r="E578" s="14" t="s">
        <v>215</v>
      </c>
      <c r="F578" s="14" t="s">
        <v>109</v>
      </c>
      <c r="G578" s="14" t="s">
        <v>20</v>
      </c>
      <c r="H578" s="14" t="s">
        <v>216</v>
      </c>
      <c r="I578" s="14" t="s">
        <v>170</v>
      </c>
      <c r="J578" s="14" t="s">
        <v>171</v>
      </c>
      <c r="K578" s="31">
        <v>1590</v>
      </c>
      <c r="L578" s="32">
        <v>1590</v>
      </c>
      <c r="M578" s="657">
        <v>100000</v>
      </c>
      <c r="N578" s="21">
        <f t="shared" si="10"/>
        <v>159000000</v>
      </c>
      <c r="O578" s="17">
        <v>1</v>
      </c>
      <c r="P578" s="17">
        <v>1</v>
      </c>
    </row>
    <row r="579" spans="1:16" ht="102" x14ac:dyDescent="0.2">
      <c r="A579" s="13">
        <v>4</v>
      </c>
      <c r="B579" s="13">
        <v>133</v>
      </c>
      <c r="C579" s="14" t="s">
        <v>552</v>
      </c>
      <c r="D579" s="15" t="s">
        <v>553</v>
      </c>
      <c r="E579" s="14" t="s">
        <v>554</v>
      </c>
      <c r="F579" s="14" t="s">
        <v>131</v>
      </c>
      <c r="G579" s="14" t="s">
        <v>132</v>
      </c>
      <c r="H579" s="14" t="s">
        <v>555</v>
      </c>
      <c r="I579" s="14" t="s">
        <v>556</v>
      </c>
      <c r="J579" s="14" t="s">
        <v>445</v>
      </c>
      <c r="K579" s="31">
        <v>54250</v>
      </c>
      <c r="L579" s="32">
        <v>52000</v>
      </c>
      <c r="M579" s="657">
        <v>1000</v>
      </c>
      <c r="N579" s="21">
        <f t="shared" si="10"/>
        <v>52000000</v>
      </c>
      <c r="O579" s="17">
        <v>1</v>
      </c>
      <c r="P579" s="17">
        <v>1</v>
      </c>
    </row>
    <row r="580" spans="1:16" ht="63.75" x14ac:dyDescent="0.2">
      <c r="A580" s="13">
        <v>5</v>
      </c>
      <c r="B580" s="238">
        <v>228</v>
      </c>
      <c r="C580" s="241" t="s">
        <v>869</v>
      </c>
      <c r="D580" s="239" t="s">
        <v>2088</v>
      </c>
      <c r="E580" s="241" t="s">
        <v>875</v>
      </c>
      <c r="F580" s="241" t="s">
        <v>1980</v>
      </c>
      <c r="G580" s="241" t="s">
        <v>20</v>
      </c>
      <c r="H580" s="241" t="s">
        <v>2097</v>
      </c>
      <c r="I580" s="241" t="s">
        <v>170</v>
      </c>
      <c r="J580" s="241" t="s">
        <v>171</v>
      </c>
      <c r="K580" s="249">
        <v>1850</v>
      </c>
      <c r="L580" s="252">
        <v>1850</v>
      </c>
      <c r="M580" s="657">
        <v>15000</v>
      </c>
      <c r="N580" s="21">
        <f t="shared" si="10"/>
        <v>27750000</v>
      </c>
      <c r="O580" s="254">
        <v>1</v>
      </c>
      <c r="P580" s="17">
        <v>1</v>
      </c>
    </row>
    <row r="581" spans="1:16" ht="38.25" x14ac:dyDescent="0.2">
      <c r="A581" s="13">
        <v>6</v>
      </c>
      <c r="B581" s="13">
        <v>276</v>
      </c>
      <c r="C581" s="14" t="s">
        <v>1042</v>
      </c>
      <c r="D581" s="15" t="s">
        <v>1043</v>
      </c>
      <c r="E581" s="14" t="s">
        <v>162</v>
      </c>
      <c r="F581" s="14" t="s">
        <v>785</v>
      </c>
      <c r="G581" s="14" t="s">
        <v>20</v>
      </c>
      <c r="H581" s="14" t="s">
        <v>1044</v>
      </c>
      <c r="I581" s="14" t="s">
        <v>1045</v>
      </c>
      <c r="J581" s="14" t="s">
        <v>329</v>
      </c>
      <c r="K581" s="31">
        <v>9900</v>
      </c>
      <c r="L581" s="32">
        <v>9600</v>
      </c>
      <c r="M581" s="657">
        <v>216</v>
      </c>
      <c r="N581" s="21">
        <f t="shared" ref="N581:N703" si="11">M581*L581</f>
        <v>2073600</v>
      </c>
      <c r="O581" s="17">
        <v>2</v>
      </c>
      <c r="P581" s="17">
        <v>1</v>
      </c>
    </row>
    <row r="582" spans="1:16" ht="63.75" x14ac:dyDescent="0.2">
      <c r="A582" s="13">
        <v>7</v>
      </c>
      <c r="B582" s="13">
        <v>295</v>
      </c>
      <c r="C582" s="14" t="s">
        <v>1111</v>
      </c>
      <c r="D582" s="15" t="s">
        <v>1112</v>
      </c>
      <c r="E582" s="14" t="s">
        <v>215</v>
      </c>
      <c r="F582" s="14" t="s">
        <v>109</v>
      </c>
      <c r="G582" s="14" t="s">
        <v>20</v>
      </c>
      <c r="H582" s="14" t="s">
        <v>1113</v>
      </c>
      <c r="I582" s="14" t="s">
        <v>1114</v>
      </c>
      <c r="J582" s="14" t="s">
        <v>253</v>
      </c>
      <c r="K582" s="31">
        <v>9500</v>
      </c>
      <c r="L582" s="32">
        <v>8500</v>
      </c>
      <c r="M582" s="657">
        <v>2000</v>
      </c>
      <c r="N582" s="21">
        <f t="shared" si="11"/>
        <v>17000000</v>
      </c>
      <c r="O582" s="17">
        <v>1</v>
      </c>
      <c r="P582" s="17">
        <v>1</v>
      </c>
    </row>
    <row r="583" spans="1:16" ht="51" x14ac:dyDescent="0.2">
      <c r="A583" s="13">
        <v>8</v>
      </c>
      <c r="B583" s="13">
        <v>447</v>
      </c>
      <c r="C583" s="169" t="s">
        <v>1631</v>
      </c>
      <c r="D583" s="167" t="s">
        <v>1628</v>
      </c>
      <c r="E583" s="169" t="s">
        <v>63</v>
      </c>
      <c r="F583" s="169" t="s">
        <v>109</v>
      </c>
      <c r="G583" s="14" t="s">
        <v>20</v>
      </c>
      <c r="H583" s="14" t="s">
        <v>1632</v>
      </c>
      <c r="I583" s="14" t="s">
        <v>170</v>
      </c>
      <c r="J583" s="14" t="s">
        <v>171</v>
      </c>
      <c r="K583" s="31">
        <v>2850</v>
      </c>
      <c r="L583" s="32">
        <v>1290</v>
      </c>
      <c r="M583" s="657">
        <v>200000</v>
      </c>
      <c r="N583" s="21">
        <f t="shared" si="11"/>
        <v>258000000</v>
      </c>
      <c r="O583" s="17">
        <v>1</v>
      </c>
      <c r="P583" s="17">
        <v>1</v>
      </c>
    </row>
    <row r="584" spans="1:16" s="433" customFormat="1" x14ac:dyDescent="0.2">
      <c r="A584" s="424"/>
      <c r="B584" s="556" t="s">
        <v>3427</v>
      </c>
      <c r="C584" s="536"/>
      <c r="D584" s="537"/>
      <c r="E584" s="536"/>
      <c r="F584" s="536"/>
      <c r="G584" s="426"/>
      <c r="H584" s="426"/>
      <c r="I584" s="426"/>
      <c r="J584" s="426"/>
      <c r="K584" s="428"/>
      <c r="L584" s="429"/>
      <c r="M584" s="657"/>
      <c r="N584" s="548">
        <f>SUM(N585:N586)</f>
        <v>1296800000</v>
      </c>
      <c r="O584" s="427"/>
      <c r="P584" s="17">
        <v>1</v>
      </c>
    </row>
    <row r="585" spans="1:16" ht="63.75" x14ac:dyDescent="0.2">
      <c r="A585" s="13">
        <v>1</v>
      </c>
      <c r="B585" s="16">
        <v>250</v>
      </c>
      <c r="C585" s="37" t="s">
        <v>943</v>
      </c>
      <c r="D585" s="163" t="s">
        <v>944</v>
      </c>
      <c r="E585" s="164" t="s">
        <v>162</v>
      </c>
      <c r="F585" s="164" t="s">
        <v>945</v>
      </c>
      <c r="G585" s="164" t="s">
        <v>280</v>
      </c>
      <c r="H585" s="37" t="s">
        <v>946</v>
      </c>
      <c r="I585" s="37" t="s">
        <v>947</v>
      </c>
      <c r="J585" s="164" t="s">
        <v>329</v>
      </c>
      <c r="K585" s="165" t="s">
        <v>948</v>
      </c>
      <c r="L585" s="166">
        <v>9800000</v>
      </c>
      <c r="M585" s="674">
        <v>100</v>
      </c>
      <c r="N585" s="21">
        <f t="shared" si="11"/>
        <v>980000000</v>
      </c>
      <c r="O585" s="164" t="s">
        <v>949</v>
      </c>
      <c r="P585" s="17">
        <v>1</v>
      </c>
    </row>
    <row r="586" spans="1:16" ht="63.75" x14ac:dyDescent="0.2">
      <c r="A586" s="13">
        <v>2</v>
      </c>
      <c r="B586" s="16">
        <v>552</v>
      </c>
      <c r="C586" s="164" t="s">
        <v>1994</v>
      </c>
      <c r="D586" s="163" t="s">
        <v>1995</v>
      </c>
      <c r="E586" s="164" t="s">
        <v>442</v>
      </c>
      <c r="F586" s="164" t="s">
        <v>945</v>
      </c>
      <c r="G586" s="164" t="s">
        <v>280</v>
      </c>
      <c r="H586" s="164" t="s">
        <v>1996</v>
      </c>
      <c r="I586" s="164" t="s">
        <v>1997</v>
      </c>
      <c r="J586" s="164" t="s">
        <v>962</v>
      </c>
      <c r="K586" s="165">
        <v>111600</v>
      </c>
      <c r="L586" s="166">
        <v>96000</v>
      </c>
      <c r="M586" s="651">
        <v>3300</v>
      </c>
      <c r="N586" s="21">
        <f t="shared" si="11"/>
        <v>316800000</v>
      </c>
      <c r="O586" s="164" t="s">
        <v>469</v>
      </c>
      <c r="P586" s="17">
        <v>1</v>
      </c>
    </row>
    <row r="587" spans="1:16" s="433" customFormat="1" x14ac:dyDescent="0.2">
      <c r="A587" s="424"/>
      <c r="B587" s="556" t="s">
        <v>3428</v>
      </c>
      <c r="C587" s="538"/>
      <c r="D587" s="539"/>
      <c r="E587" s="538"/>
      <c r="F587" s="538"/>
      <c r="G587" s="538"/>
      <c r="H587" s="538"/>
      <c r="I587" s="538"/>
      <c r="J587" s="538"/>
      <c r="K587" s="540"/>
      <c r="L587" s="541"/>
      <c r="M587" s="674"/>
      <c r="N587" s="548">
        <f>SUM(N588:N592)</f>
        <v>7057050000</v>
      </c>
      <c r="O587" s="538"/>
      <c r="P587" s="17">
        <v>1</v>
      </c>
    </row>
    <row r="588" spans="1:16" ht="51" x14ac:dyDescent="0.2">
      <c r="A588" s="13">
        <v>1</v>
      </c>
      <c r="B588" s="73">
        <v>100</v>
      </c>
      <c r="C588" s="113" t="s">
        <v>440</v>
      </c>
      <c r="D588" s="36" t="s">
        <v>446</v>
      </c>
      <c r="E588" s="74" t="s">
        <v>417</v>
      </c>
      <c r="F588" s="74" t="s">
        <v>447</v>
      </c>
      <c r="G588" s="74" t="s">
        <v>280</v>
      </c>
      <c r="H588" s="37" t="s">
        <v>448</v>
      </c>
      <c r="I588" s="37" t="s">
        <v>449</v>
      </c>
      <c r="J588" s="37" t="s">
        <v>23</v>
      </c>
      <c r="K588" s="114">
        <v>136500</v>
      </c>
      <c r="L588" s="115">
        <v>111300</v>
      </c>
      <c r="M588" s="675">
        <v>15000</v>
      </c>
      <c r="N588" s="21">
        <f t="shared" si="11"/>
        <v>1669500000</v>
      </c>
      <c r="O588" s="74">
        <v>2</v>
      </c>
      <c r="P588" s="17">
        <v>1</v>
      </c>
    </row>
    <row r="589" spans="1:16" ht="51" x14ac:dyDescent="0.2">
      <c r="A589" s="13">
        <v>2</v>
      </c>
      <c r="B589" s="73">
        <v>102</v>
      </c>
      <c r="C589" s="116" t="s">
        <v>455</v>
      </c>
      <c r="D589" s="36" t="s">
        <v>456</v>
      </c>
      <c r="E589" s="117" t="s">
        <v>442</v>
      </c>
      <c r="F589" s="74" t="s">
        <v>447</v>
      </c>
      <c r="G589" s="117" t="s">
        <v>280</v>
      </c>
      <c r="H589" s="37" t="s">
        <v>457</v>
      </c>
      <c r="I589" s="37" t="s">
        <v>449</v>
      </c>
      <c r="J589" s="37" t="s">
        <v>23</v>
      </c>
      <c r="K589" s="114">
        <v>70000</v>
      </c>
      <c r="L589" s="118">
        <v>34860</v>
      </c>
      <c r="M589" s="675">
        <v>120000</v>
      </c>
      <c r="N589" s="21">
        <f t="shared" si="11"/>
        <v>4183200000</v>
      </c>
      <c r="O589" s="117">
        <v>2</v>
      </c>
      <c r="P589" s="17">
        <v>1</v>
      </c>
    </row>
    <row r="590" spans="1:16" ht="38.25" x14ac:dyDescent="0.2">
      <c r="A590" s="13">
        <v>3</v>
      </c>
      <c r="B590" s="73">
        <v>181</v>
      </c>
      <c r="C590" s="113" t="s">
        <v>715</v>
      </c>
      <c r="D590" s="36" t="s">
        <v>716</v>
      </c>
      <c r="E590" s="74" t="s">
        <v>266</v>
      </c>
      <c r="F590" s="74" t="s">
        <v>191</v>
      </c>
      <c r="G590" s="74" t="s">
        <v>20</v>
      </c>
      <c r="H590" s="37" t="s">
        <v>717</v>
      </c>
      <c r="I590" s="37" t="s">
        <v>718</v>
      </c>
      <c r="J590" s="37" t="s">
        <v>463</v>
      </c>
      <c r="K590" s="114">
        <v>14000</v>
      </c>
      <c r="L590" s="115">
        <v>8190</v>
      </c>
      <c r="M590" s="675">
        <v>50000</v>
      </c>
      <c r="N590" s="21">
        <f t="shared" si="11"/>
        <v>409500000</v>
      </c>
      <c r="O590" s="74">
        <v>1</v>
      </c>
      <c r="P590" s="17">
        <v>1</v>
      </c>
    </row>
    <row r="591" spans="1:16" ht="38.25" x14ac:dyDescent="0.2">
      <c r="A591" s="13">
        <v>4</v>
      </c>
      <c r="B591" s="73">
        <v>514</v>
      </c>
      <c r="C591" s="113" t="s">
        <v>1870</v>
      </c>
      <c r="D591" s="36" t="s">
        <v>1871</v>
      </c>
      <c r="E591" s="74" t="s">
        <v>720</v>
      </c>
      <c r="F591" s="74" t="s">
        <v>19</v>
      </c>
      <c r="G591" s="74" t="s">
        <v>20</v>
      </c>
      <c r="H591" s="37" t="s">
        <v>1872</v>
      </c>
      <c r="I591" s="37" t="s">
        <v>718</v>
      </c>
      <c r="J591" s="37" t="s">
        <v>463</v>
      </c>
      <c r="K591" s="114">
        <v>8200</v>
      </c>
      <c r="L591" s="115">
        <v>8190</v>
      </c>
      <c r="M591" s="675">
        <v>30000</v>
      </c>
      <c r="N591" s="21">
        <f t="shared" si="11"/>
        <v>245700000</v>
      </c>
      <c r="O591" s="74">
        <v>1</v>
      </c>
      <c r="P591" s="17">
        <v>1</v>
      </c>
    </row>
    <row r="592" spans="1:16" ht="38.25" x14ac:dyDescent="0.2">
      <c r="A592" s="13">
        <v>5</v>
      </c>
      <c r="B592" s="73">
        <v>515</v>
      </c>
      <c r="C592" s="113" t="s">
        <v>1870</v>
      </c>
      <c r="D592" s="36" t="s">
        <v>1873</v>
      </c>
      <c r="E592" s="74" t="s">
        <v>1874</v>
      </c>
      <c r="F592" s="74" t="s">
        <v>19</v>
      </c>
      <c r="G592" s="74" t="s">
        <v>20</v>
      </c>
      <c r="H592" s="37" t="s">
        <v>1875</v>
      </c>
      <c r="I592" s="37" t="s">
        <v>718</v>
      </c>
      <c r="J592" s="37" t="s">
        <v>463</v>
      </c>
      <c r="K592" s="114">
        <v>11000</v>
      </c>
      <c r="L592" s="115">
        <v>10983</v>
      </c>
      <c r="M592" s="675">
        <v>50000</v>
      </c>
      <c r="N592" s="21">
        <f t="shared" si="11"/>
        <v>549150000</v>
      </c>
      <c r="O592" s="74">
        <v>1</v>
      </c>
      <c r="P592" s="17">
        <v>1</v>
      </c>
    </row>
    <row r="593" spans="1:16" s="433" customFormat="1" x14ac:dyDescent="0.2">
      <c r="A593" s="424"/>
      <c r="B593" s="556" t="s">
        <v>3429</v>
      </c>
      <c r="C593" s="493"/>
      <c r="D593" s="446"/>
      <c r="E593" s="494"/>
      <c r="F593" s="494"/>
      <c r="G593" s="494"/>
      <c r="H593" s="431"/>
      <c r="I593" s="431"/>
      <c r="J593" s="431"/>
      <c r="K593" s="542"/>
      <c r="L593" s="543"/>
      <c r="M593" s="675"/>
      <c r="N593" s="548">
        <f>SUM(N594:N595)</f>
        <v>19668000</v>
      </c>
      <c r="O593" s="494"/>
      <c r="P593" s="17">
        <v>1</v>
      </c>
    </row>
    <row r="594" spans="1:16" ht="38.25" x14ac:dyDescent="0.2">
      <c r="A594" s="13">
        <v>1</v>
      </c>
      <c r="B594" s="23">
        <v>3</v>
      </c>
      <c r="C594" s="24" t="s">
        <v>27</v>
      </c>
      <c r="D594" s="25" t="s">
        <v>28</v>
      </c>
      <c r="E594" s="26" t="s">
        <v>29</v>
      </c>
      <c r="F594" s="27" t="s">
        <v>30</v>
      </c>
      <c r="G594" s="28" t="s">
        <v>31</v>
      </c>
      <c r="H594" s="28" t="s">
        <v>32</v>
      </c>
      <c r="I594" s="28" t="s">
        <v>33</v>
      </c>
      <c r="J594" s="28" t="s">
        <v>23</v>
      </c>
      <c r="K594" s="31">
        <v>1430</v>
      </c>
      <c r="L594" s="32">
        <v>861</v>
      </c>
      <c r="M594" s="33">
        <v>11000</v>
      </c>
      <c r="N594" s="21">
        <f t="shared" si="11"/>
        <v>9471000</v>
      </c>
      <c r="O594" s="34">
        <v>3</v>
      </c>
      <c r="P594" s="17">
        <v>1</v>
      </c>
    </row>
    <row r="595" spans="1:16" ht="51" x14ac:dyDescent="0.2">
      <c r="A595" s="13">
        <v>2</v>
      </c>
      <c r="B595" s="23">
        <v>8</v>
      </c>
      <c r="C595" s="24" t="s">
        <v>48</v>
      </c>
      <c r="D595" s="24" t="s">
        <v>49</v>
      </c>
      <c r="E595" s="26" t="s">
        <v>50</v>
      </c>
      <c r="F595" s="27" t="s">
        <v>51</v>
      </c>
      <c r="G595" s="28" t="s">
        <v>20</v>
      </c>
      <c r="H595" s="28" t="s">
        <v>52</v>
      </c>
      <c r="I595" s="28" t="s">
        <v>53</v>
      </c>
      <c r="J595" s="28" t="s">
        <v>23</v>
      </c>
      <c r="K595" s="31">
        <v>133</v>
      </c>
      <c r="L595" s="32">
        <v>103</v>
      </c>
      <c r="M595" s="33">
        <v>99000</v>
      </c>
      <c r="N595" s="21">
        <f t="shared" si="11"/>
        <v>10197000</v>
      </c>
      <c r="O595" s="34">
        <v>3</v>
      </c>
      <c r="P595" s="17">
        <v>1</v>
      </c>
    </row>
    <row r="596" spans="1:16" s="433" customFormat="1" x14ac:dyDescent="0.2">
      <c r="A596" s="424"/>
      <c r="B596" s="556" t="s">
        <v>3430</v>
      </c>
      <c r="C596" s="544"/>
      <c r="D596" s="544"/>
      <c r="E596" s="545"/>
      <c r="F596" s="460"/>
      <c r="G596" s="546"/>
      <c r="H596" s="546"/>
      <c r="I596" s="546"/>
      <c r="J596" s="546"/>
      <c r="K596" s="428"/>
      <c r="L596" s="429"/>
      <c r="M596" s="308"/>
      <c r="N596" s="548">
        <f>N597</f>
        <v>32500000</v>
      </c>
      <c r="O596" s="437"/>
      <c r="P596" s="17">
        <v>1</v>
      </c>
    </row>
    <row r="597" spans="1:16" ht="102" x14ac:dyDescent="0.2">
      <c r="A597" s="13">
        <v>1</v>
      </c>
      <c r="B597" s="13">
        <v>266</v>
      </c>
      <c r="C597" s="14" t="s">
        <v>1006</v>
      </c>
      <c r="D597" s="15" t="s">
        <v>1009</v>
      </c>
      <c r="E597" s="14" t="s">
        <v>162</v>
      </c>
      <c r="F597" s="14" t="s">
        <v>1010</v>
      </c>
      <c r="G597" s="14" t="s">
        <v>132</v>
      </c>
      <c r="H597" s="173" t="s">
        <v>1011</v>
      </c>
      <c r="I597" s="14" t="s">
        <v>1012</v>
      </c>
      <c r="J597" s="14" t="s">
        <v>23</v>
      </c>
      <c r="K597" s="18">
        <v>1150000</v>
      </c>
      <c r="L597" s="19">
        <v>650000</v>
      </c>
      <c r="M597" s="655">
        <v>50</v>
      </c>
      <c r="N597" s="21">
        <f t="shared" si="11"/>
        <v>32500000</v>
      </c>
      <c r="O597" s="17">
        <v>3</v>
      </c>
      <c r="P597" s="17">
        <v>1</v>
      </c>
    </row>
    <row r="598" spans="1:16" s="433" customFormat="1" x14ac:dyDescent="0.2">
      <c r="A598" s="424"/>
      <c r="B598" s="556" t="s">
        <v>3431</v>
      </c>
      <c r="C598" s="426"/>
      <c r="D598" s="425"/>
      <c r="E598" s="426"/>
      <c r="F598" s="426"/>
      <c r="G598" s="426"/>
      <c r="H598" s="547"/>
      <c r="I598" s="426"/>
      <c r="J598" s="426"/>
      <c r="K598" s="443"/>
      <c r="L598" s="444"/>
      <c r="M598" s="655"/>
      <c r="N598" s="548">
        <f>SUM(N599:N683)</f>
        <v>25821732471</v>
      </c>
      <c r="O598" s="427"/>
      <c r="P598" s="17">
        <v>1</v>
      </c>
    </row>
    <row r="599" spans="1:16" ht="63.75" x14ac:dyDescent="0.2">
      <c r="A599" s="13">
        <v>1</v>
      </c>
      <c r="B599" s="29">
        <v>5</v>
      </c>
      <c r="C599" s="25" t="s">
        <v>37</v>
      </c>
      <c r="D599" s="25" t="s">
        <v>38</v>
      </c>
      <c r="E599" s="35" t="s">
        <v>39</v>
      </c>
      <c r="F599" s="35" t="s">
        <v>19</v>
      </c>
      <c r="G599" s="35" t="s">
        <v>20</v>
      </c>
      <c r="H599" s="35" t="s">
        <v>40</v>
      </c>
      <c r="I599" s="35" t="s">
        <v>41</v>
      </c>
      <c r="J599" s="35" t="s">
        <v>23</v>
      </c>
      <c r="K599" s="31">
        <v>4862</v>
      </c>
      <c r="L599" s="32">
        <v>4612</v>
      </c>
      <c r="M599" s="664">
        <v>5000</v>
      </c>
      <c r="N599" s="21">
        <f t="shared" si="11"/>
        <v>23060000</v>
      </c>
      <c r="O599" s="35">
        <v>2</v>
      </c>
      <c r="P599" s="17">
        <v>1</v>
      </c>
    </row>
    <row r="600" spans="1:16" ht="102" x14ac:dyDescent="0.2">
      <c r="A600" s="13">
        <v>2</v>
      </c>
      <c r="B600" s="29">
        <v>33</v>
      </c>
      <c r="C600" s="25" t="s">
        <v>148</v>
      </c>
      <c r="D600" s="25" t="s">
        <v>155</v>
      </c>
      <c r="E600" s="35" t="s">
        <v>156</v>
      </c>
      <c r="F600" s="35" t="s">
        <v>70</v>
      </c>
      <c r="G600" s="35" t="s">
        <v>71</v>
      </c>
      <c r="H600" s="35" t="s">
        <v>157</v>
      </c>
      <c r="I600" s="35" t="s">
        <v>158</v>
      </c>
      <c r="J600" s="35" t="s">
        <v>159</v>
      </c>
      <c r="K600" s="31">
        <v>2256396</v>
      </c>
      <c r="L600" s="32">
        <v>2184438</v>
      </c>
      <c r="M600" s="664">
        <v>1000</v>
      </c>
      <c r="N600" s="21">
        <f t="shared" si="11"/>
        <v>2184438000</v>
      </c>
      <c r="O600" s="35">
        <v>1</v>
      </c>
      <c r="P600" s="17">
        <v>1</v>
      </c>
    </row>
    <row r="601" spans="1:16" ht="140.25" x14ac:dyDescent="0.2">
      <c r="A601" s="13">
        <v>3</v>
      </c>
      <c r="B601" s="29">
        <v>59</v>
      </c>
      <c r="C601" s="25" t="s">
        <v>277</v>
      </c>
      <c r="D601" s="25" t="s">
        <v>278</v>
      </c>
      <c r="E601" s="35" t="s">
        <v>162</v>
      </c>
      <c r="F601" s="35" t="s">
        <v>279</v>
      </c>
      <c r="G601" s="35" t="s">
        <v>280</v>
      </c>
      <c r="H601" s="35" t="s">
        <v>281</v>
      </c>
      <c r="I601" s="35" t="s">
        <v>282</v>
      </c>
      <c r="J601" s="35" t="s">
        <v>283</v>
      </c>
      <c r="K601" s="31">
        <v>7182000</v>
      </c>
      <c r="L601" s="32">
        <v>7182000</v>
      </c>
      <c r="M601" s="676">
        <v>50</v>
      </c>
      <c r="N601" s="21">
        <f t="shared" si="11"/>
        <v>359100000</v>
      </c>
      <c r="O601" s="35">
        <v>5</v>
      </c>
      <c r="P601" s="17">
        <v>1</v>
      </c>
    </row>
    <row r="602" spans="1:16" ht="140.25" x14ac:dyDescent="0.2">
      <c r="A602" s="13">
        <v>4</v>
      </c>
      <c r="B602" s="29">
        <v>60</v>
      </c>
      <c r="C602" s="25" t="s">
        <v>277</v>
      </c>
      <c r="D602" s="25" t="s">
        <v>278</v>
      </c>
      <c r="E602" s="35" t="s">
        <v>184</v>
      </c>
      <c r="F602" s="35" t="s">
        <v>279</v>
      </c>
      <c r="G602" s="35" t="s">
        <v>280</v>
      </c>
      <c r="H602" s="35" t="s">
        <v>284</v>
      </c>
      <c r="I602" s="35" t="s">
        <v>282</v>
      </c>
      <c r="J602" s="35" t="s">
        <v>283</v>
      </c>
      <c r="K602" s="31">
        <v>1795500</v>
      </c>
      <c r="L602" s="32">
        <v>1795500</v>
      </c>
      <c r="M602" s="676">
        <v>100</v>
      </c>
      <c r="N602" s="21">
        <f t="shared" si="11"/>
        <v>179550000</v>
      </c>
      <c r="O602" s="35">
        <v>5</v>
      </c>
      <c r="P602" s="17">
        <v>1</v>
      </c>
    </row>
    <row r="603" spans="1:16" ht="38.25" x14ac:dyDescent="0.2">
      <c r="A603" s="13">
        <v>5</v>
      </c>
      <c r="B603" s="29">
        <v>61</v>
      </c>
      <c r="C603" s="25" t="s">
        <v>285</v>
      </c>
      <c r="D603" s="25" t="s">
        <v>286</v>
      </c>
      <c r="E603" s="35" t="s">
        <v>287</v>
      </c>
      <c r="F603" s="35" t="s">
        <v>19</v>
      </c>
      <c r="G603" s="35" t="s">
        <v>20</v>
      </c>
      <c r="H603" s="35" t="s">
        <v>288</v>
      </c>
      <c r="I603" s="35" t="s">
        <v>289</v>
      </c>
      <c r="J603" s="35" t="s">
        <v>290</v>
      </c>
      <c r="K603" s="31">
        <v>2131</v>
      </c>
      <c r="L603" s="32">
        <v>2130</v>
      </c>
      <c r="M603" s="664">
        <v>7000</v>
      </c>
      <c r="N603" s="21">
        <f t="shared" si="11"/>
        <v>14910000</v>
      </c>
      <c r="O603" s="35">
        <v>5</v>
      </c>
      <c r="P603" s="17">
        <v>1</v>
      </c>
    </row>
    <row r="604" spans="1:16" ht="38.25" x14ac:dyDescent="0.2">
      <c r="A604" s="13">
        <v>6</v>
      </c>
      <c r="B604" s="29">
        <v>63</v>
      </c>
      <c r="C604" s="25" t="s">
        <v>285</v>
      </c>
      <c r="D604" s="25" t="s">
        <v>295</v>
      </c>
      <c r="E604" s="35" t="s">
        <v>292</v>
      </c>
      <c r="F604" s="35" t="s">
        <v>19</v>
      </c>
      <c r="G604" s="35" t="s">
        <v>20</v>
      </c>
      <c r="H604" s="35" t="s">
        <v>296</v>
      </c>
      <c r="I604" s="35" t="s">
        <v>297</v>
      </c>
      <c r="J604" s="35" t="s">
        <v>298</v>
      </c>
      <c r="K604" s="31">
        <v>5962</v>
      </c>
      <c r="L604" s="32">
        <v>5962</v>
      </c>
      <c r="M604" s="664">
        <v>7000</v>
      </c>
      <c r="N604" s="21">
        <f t="shared" si="11"/>
        <v>41734000</v>
      </c>
      <c r="O604" s="35">
        <v>1</v>
      </c>
      <c r="P604" s="17">
        <v>1</v>
      </c>
    </row>
    <row r="605" spans="1:16" ht="140.25" x14ac:dyDescent="0.2">
      <c r="A605" s="13">
        <v>7</v>
      </c>
      <c r="B605" s="29">
        <v>73</v>
      </c>
      <c r="C605" s="25" t="s">
        <v>335</v>
      </c>
      <c r="D605" s="25" t="s">
        <v>336</v>
      </c>
      <c r="E605" s="35" t="s">
        <v>337</v>
      </c>
      <c r="F605" s="35" t="s">
        <v>338</v>
      </c>
      <c r="G605" s="35" t="s">
        <v>280</v>
      </c>
      <c r="H605" s="35" t="s">
        <v>339</v>
      </c>
      <c r="I605" s="35" t="s">
        <v>340</v>
      </c>
      <c r="J605" s="35" t="s">
        <v>341</v>
      </c>
      <c r="K605" s="31">
        <v>5280975</v>
      </c>
      <c r="L605" s="32">
        <v>5280975</v>
      </c>
      <c r="M605" s="664">
        <v>5</v>
      </c>
      <c r="N605" s="21">
        <f t="shared" si="11"/>
        <v>26404875</v>
      </c>
      <c r="O605" s="35">
        <v>1</v>
      </c>
      <c r="P605" s="17">
        <v>1</v>
      </c>
    </row>
    <row r="606" spans="1:16" ht="51" x14ac:dyDescent="0.2">
      <c r="A606" s="13">
        <v>8</v>
      </c>
      <c r="B606" s="29">
        <v>74</v>
      </c>
      <c r="C606" s="25" t="s">
        <v>342</v>
      </c>
      <c r="D606" s="25" t="s">
        <v>343</v>
      </c>
      <c r="E606" s="35" t="s">
        <v>344</v>
      </c>
      <c r="F606" s="35" t="s">
        <v>345</v>
      </c>
      <c r="G606" s="35" t="s">
        <v>280</v>
      </c>
      <c r="H606" s="35" t="s">
        <v>346</v>
      </c>
      <c r="I606" s="35" t="s">
        <v>347</v>
      </c>
      <c r="J606" s="35" t="s">
        <v>159</v>
      </c>
      <c r="K606" s="31">
        <v>103336</v>
      </c>
      <c r="L606" s="32">
        <v>103335</v>
      </c>
      <c r="M606" s="664">
        <v>30</v>
      </c>
      <c r="N606" s="21">
        <f t="shared" si="11"/>
        <v>3100050</v>
      </c>
      <c r="O606" s="35">
        <v>1</v>
      </c>
      <c r="P606" s="17">
        <v>1</v>
      </c>
    </row>
    <row r="607" spans="1:16" s="51" customFormat="1" ht="102" x14ac:dyDescent="0.25">
      <c r="A607" s="13">
        <v>9</v>
      </c>
      <c r="B607" s="29">
        <v>129</v>
      </c>
      <c r="C607" s="25" t="s">
        <v>546</v>
      </c>
      <c r="D607" s="25" t="s">
        <v>547</v>
      </c>
      <c r="E607" s="35" t="s">
        <v>460</v>
      </c>
      <c r="F607" s="35" t="s">
        <v>548</v>
      </c>
      <c r="G607" s="35" t="s">
        <v>280</v>
      </c>
      <c r="H607" s="35" t="s">
        <v>549</v>
      </c>
      <c r="I607" s="35" t="s">
        <v>550</v>
      </c>
      <c r="J607" s="35" t="s">
        <v>89</v>
      </c>
      <c r="K607" s="31">
        <v>49830</v>
      </c>
      <c r="L607" s="32">
        <v>49829</v>
      </c>
      <c r="M607" s="676">
        <v>300</v>
      </c>
      <c r="N607" s="21">
        <f t="shared" si="11"/>
        <v>14948700</v>
      </c>
      <c r="O607" s="35">
        <v>1</v>
      </c>
      <c r="P607" s="17">
        <v>1</v>
      </c>
    </row>
    <row r="608" spans="1:16" s="51" customFormat="1" ht="102" x14ac:dyDescent="0.25">
      <c r="A608" s="13">
        <v>10</v>
      </c>
      <c r="B608" s="29">
        <v>130</v>
      </c>
      <c r="C608" s="25" t="s">
        <v>546</v>
      </c>
      <c r="D608" s="25" t="s">
        <v>547</v>
      </c>
      <c r="E608" s="35" t="s">
        <v>39</v>
      </c>
      <c r="F608" s="35" t="s">
        <v>548</v>
      </c>
      <c r="G608" s="35" t="s">
        <v>280</v>
      </c>
      <c r="H608" s="35" t="s">
        <v>551</v>
      </c>
      <c r="I608" s="35" t="s">
        <v>550</v>
      </c>
      <c r="J608" s="35" t="s">
        <v>89</v>
      </c>
      <c r="K608" s="31">
        <v>124410</v>
      </c>
      <c r="L608" s="32">
        <v>124376</v>
      </c>
      <c r="M608" s="676">
        <v>600</v>
      </c>
      <c r="N608" s="21">
        <f t="shared" si="11"/>
        <v>74625600</v>
      </c>
      <c r="O608" s="35">
        <v>1</v>
      </c>
      <c r="P608" s="17">
        <v>1</v>
      </c>
    </row>
    <row r="609" spans="1:16" s="51" customFormat="1" ht="63.75" x14ac:dyDescent="0.25">
      <c r="A609" s="13">
        <v>11</v>
      </c>
      <c r="B609" s="29">
        <v>169</v>
      </c>
      <c r="C609" s="25" t="s">
        <v>670</v>
      </c>
      <c r="D609" s="25" t="s">
        <v>671</v>
      </c>
      <c r="E609" s="35" t="s">
        <v>239</v>
      </c>
      <c r="F609" s="35" t="s">
        <v>672</v>
      </c>
      <c r="G609" s="35" t="s">
        <v>20</v>
      </c>
      <c r="H609" s="35" t="s">
        <v>673</v>
      </c>
      <c r="I609" s="35" t="s">
        <v>674</v>
      </c>
      <c r="J609" s="35" t="s">
        <v>290</v>
      </c>
      <c r="K609" s="31">
        <v>3416</v>
      </c>
      <c r="L609" s="32">
        <v>3416</v>
      </c>
      <c r="M609" s="664">
        <v>200000</v>
      </c>
      <c r="N609" s="21">
        <f t="shared" si="11"/>
        <v>683200000</v>
      </c>
      <c r="O609" s="35">
        <v>1</v>
      </c>
      <c r="P609" s="17">
        <v>1</v>
      </c>
    </row>
    <row r="610" spans="1:16" s="51" customFormat="1" ht="38.25" x14ac:dyDescent="0.25">
      <c r="A610" s="13">
        <v>12</v>
      </c>
      <c r="B610" s="29">
        <v>180</v>
      </c>
      <c r="C610" s="25" t="s">
        <v>709</v>
      </c>
      <c r="D610" s="25" t="s">
        <v>710</v>
      </c>
      <c r="E610" s="35" t="s">
        <v>711</v>
      </c>
      <c r="F610" s="35" t="s">
        <v>44</v>
      </c>
      <c r="G610" s="35" t="s">
        <v>712</v>
      </c>
      <c r="H610" s="35" t="s">
        <v>713</v>
      </c>
      <c r="I610" s="35" t="s">
        <v>714</v>
      </c>
      <c r="J610" s="35" t="s">
        <v>89</v>
      </c>
      <c r="K610" s="31">
        <v>229355</v>
      </c>
      <c r="L610" s="32">
        <v>229355</v>
      </c>
      <c r="M610" s="664">
        <v>14000</v>
      </c>
      <c r="N610" s="21">
        <f t="shared" si="11"/>
        <v>3210970000</v>
      </c>
      <c r="O610" s="35">
        <v>1</v>
      </c>
      <c r="P610" s="17">
        <v>1</v>
      </c>
    </row>
    <row r="611" spans="1:16" s="51" customFormat="1" ht="89.25" x14ac:dyDescent="0.25">
      <c r="A611" s="13">
        <v>13</v>
      </c>
      <c r="B611" s="29">
        <v>245</v>
      </c>
      <c r="C611" s="25" t="s">
        <v>922</v>
      </c>
      <c r="D611" s="25" t="s">
        <v>923</v>
      </c>
      <c r="E611" s="35" t="s">
        <v>442</v>
      </c>
      <c r="F611" s="35" t="s">
        <v>447</v>
      </c>
      <c r="G611" s="35" t="s">
        <v>280</v>
      </c>
      <c r="H611" s="35" t="s">
        <v>924</v>
      </c>
      <c r="I611" s="35" t="s">
        <v>550</v>
      </c>
      <c r="J611" s="35" t="s">
        <v>89</v>
      </c>
      <c r="K611" s="31">
        <v>608520</v>
      </c>
      <c r="L611" s="32">
        <v>420000</v>
      </c>
      <c r="M611" s="676">
        <v>50</v>
      </c>
      <c r="N611" s="21">
        <f t="shared" si="11"/>
        <v>21000000</v>
      </c>
      <c r="O611" s="35">
        <v>1</v>
      </c>
      <c r="P611" s="17">
        <v>1</v>
      </c>
    </row>
    <row r="612" spans="1:16" s="51" customFormat="1" ht="89.25" x14ac:dyDescent="0.25">
      <c r="A612" s="13">
        <v>14</v>
      </c>
      <c r="B612" s="29">
        <v>252</v>
      </c>
      <c r="C612" s="25" t="s">
        <v>957</v>
      </c>
      <c r="D612" s="25" t="s">
        <v>958</v>
      </c>
      <c r="E612" s="35" t="s">
        <v>959</v>
      </c>
      <c r="F612" s="35" t="s">
        <v>44</v>
      </c>
      <c r="G612" s="35" t="s">
        <v>280</v>
      </c>
      <c r="H612" s="35" t="s">
        <v>960</v>
      </c>
      <c r="I612" s="35" t="s">
        <v>961</v>
      </c>
      <c r="J612" s="35" t="s">
        <v>962</v>
      </c>
      <c r="K612" s="31">
        <v>129342</v>
      </c>
      <c r="L612" s="32">
        <v>95000</v>
      </c>
      <c r="M612" s="676">
        <v>1000</v>
      </c>
      <c r="N612" s="21">
        <f t="shared" si="11"/>
        <v>95000000</v>
      </c>
      <c r="O612" s="35">
        <v>1</v>
      </c>
      <c r="P612" s="17">
        <v>1</v>
      </c>
    </row>
    <row r="613" spans="1:16" ht="89.25" x14ac:dyDescent="0.2">
      <c r="A613" s="13">
        <v>15</v>
      </c>
      <c r="B613" s="29">
        <v>256</v>
      </c>
      <c r="C613" s="25" t="s">
        <v>973</v>
      </c>
      <c r="D613" s="25" t="s">
        <v>974</v>
      </c>
      <c r="E613" s="35" t="s">
        <v>975</v>
      </c>
      <c r="F613" s="35" t="s">
        <v>969</v>
      </c>
      <c r="G613" s="35" t="s">
        <v>280</v>
      </c>
      <c r="H613" s="35" t="s">
        <v>976</v>
      </c>
      <c r="I613" s="35" t="s">
        <v>961</v>
      </c>
      <c r="J613" s="35" t="s">
        <v>962</v>
      </c>
      <c r="K613" s="31">
        <v>129342</v>
      </c>
      <c r="L613" s="32">
        <v>95000</v>
      </c>
      <c r="M613" s="676">
        <v>4000</v>
      </c>
      <c r="N613" s="21">
        <f t="shared" si="11"/>
        <v>380000000</v>
      </c>
      <c r="O613" s="35">
        <v>1</v>
      </c>
      <c r="P613" s="17">
        <v>1</v>
      </c>
    </row>
    <row r="614" spans="1:16" ht="51" x14ac:dyDescent="0.2">
      <c r="A614" s="13">
        <v>16</v>
      </c>
      <c r="B614" s="29">
        <v>257</v>
      </c>
      <c r="C614" s="25" t="s">
        <v>973</v>
      </c>
      <c r="D614" s="25" t="s">
        <v>977</v>
      </c>
      <c r="E614" s="35" t="s">
        <v>978</v>
      </c>
      <c r="F614" s="35" t="s">
        <v>969</v>
      </c>
      <c r="G614" s="35" t="s">
        <v>979</v>
      </c>
      <c r="H614" s="35" t="s">
        <v>980</v>
      </c>
      <c r="I614" s="35" t="s">
        <v>961</v>
      </c>
      <c r="J614" s="35" t="s">
        <v>962</v>
      </c>
      <c r="K614" s="31">
        <v>163333</v>
      </c>
      <c r="L614" s="32">
        <v>149999</v>
      </c>
      <c r="M614" s="676">
        <v>2000</v>
      </c>
      <c r="N614" s="21">
        <f t="shared" si="11"/>
        <v>299998000</v>
      </c>
      <c r="O614" s="35">
        <v>1</v>
      </c>
      <c r="P614" s="17">
        <v>1</v>
      </c>
    </row>
    <row r="615" spans="1:16" ht="127.5" x14ac:dyDescent="0.2">
      <c r="A615" s="13">
        <v>17</v>
      </c>
      <c r="B615" s="29">
        <v>259</v>
      </c>
      <c r="C615" s="25" t="s">
        <v>983</v>
      </c>
      <c r="D615" s="25" t="s">
        <v>984</v>
      </c>
      <c r="E615" s="35" t="s">
        <v>985</v>
      </c>
      <c r="F615" s="35" t="s">
        <v>969</v>
      </c>
      <c r="G615" s="35" t="s">
        <v>280</v>
      </c>
      <c r="H615" s="35" t="s">
        <v>986</v>
      </c>
      <c r="I615" s="35" t="s">
        <v>987</v>
      </c>
      <c r="J615" s="35" t="s">
        <v>988</v>
      </c>
      <c r="K615" s="31">
        <v>256800</v>
      </c>
      <c r="L615" s="32">
        <v>95600</v>
      </c>
      <c r="M615" s="664">
        <v>500</v>
      </c>
      <c r="N615" s="21">
        <f t="shared" si="11"/>
        <v>47800000</v>
      </c>
      <c r="O615" s="35">
        <v>1</v>
      </c>
      <c r="P615" s="17">
        <v>1</v>
      </c>
    </row>
    <row r="616" spans="1:16" ht="114.75" x14ac:dyDescent="0.2">
      <c r="A616" s="13">
        <v>18</v>
      </c>
      <c r="B616" s="29">
        <v>271</v>
      </c>
      <c r="C616" s="25" t="s">
        <v>1022</v>
      </c>
      <c r="D616" s="25" t="s">
        <v>1023</v>
      </c>
      <c r="E616" s="35" t="s">
        <v>1024</v>
      </c>
      <c r="F616" s="35" t="s">
        <v>1025</v>
      </c>
      <c r="G616" s="35" t="s">
        <v>71</v>
      </c>
      <c r="H616" s="35" t="s">
        <v>1026</v>
      </c>
      <c r="I616" s="35" t="s">
        <v>1027</v>
      </c>
      <c r="J616" s="35" t="s">
        <v>159</v>
      </c>
      <c r="K616" s="31">
        <v>910800</v>
      </c>
      <c r="L616" s="32">
        <v>575000</v>
      </c>
      <c r="M616" s="676">
        <v>30</v>
      </c>
      <c r="N616" s="21">
        <f t="shared" si="11"/>
        <v>17250000</v>
      </c>
      <c r="O616" s="35">
        <v>1</v>
      </c>
      <c r="P616" s="17">
        <v>1</v>
      </c>
    </row>
    <row r="617" spans="1:16" s="44" customFormat="1" ht="38.25" x14ac:dyDescent="0.25">
      <c r="A617" s="13">
        <v>19</v>
      </c>
      <c r="B617" s="29">
        <v>289</v>
      </c>
      <c r="C617" s="25" t="s">
        <v>1098</v>
      </c>
      <c r="D617" s="25" t="s">
        <v>1099</v>
      </c>
      <c r="E617" s="35" t="s">
        <v>1100</v>
      </c>
      <c r="F617" s="35" t="s">
        <v>210</v>
      </c>
      <c r="G617" s="35" t="s">
        <v>31</v>
      </c>
      <c r="H617" s="35" t="s">
        <v>1101</v>
      </c>
      <c r="I617" s="35" t="s">
        <v>1102</v>
      </c>
      <c r="J617" s="35" t="s">
        <v>154</v>
      </c>
      <c r="K617" s="31">
        <v>4546</v>
      </c>
      <c r="L617" s="32">
        <v>2728</v>
      </c>
      <c r="M617" s="664">
        <v>40000</v>
      </c>
      <c r="N617" s="21">
        <f t="shared" si="11"/>
        <v>109120000</v>
      </c>
      <c r="O617" s="35">
        <v>1</v>
      </c>
      <c r="P617" s="17">
        <v>1</v>
      </c>
    </row>
    <row r="618" spans="1:16" s="44" customFormat="1" ht="63.75" x14ac:dyDescent="0.25">
      <c r="A618" s="13">
        <v>20</v>
      </c>
      <c r="B618" s="29">
        <v>316</v>
      </c>
      <c r="C618" s="25" t="s">
        <v>1194</v>
      </c>
      <c r="D618" s="25" t="s">
        <v>1195</v>
      </c>
      <c r="E618" s="35" t="s">
        <v>1196</v>
      </c>
      <c r="F618" s="35" t="s">
        <v>19</v>
      </c>
      <c r="G618" s="35" t="s">
        <v>20</v>
      </c>
      <c r="H618" s="35" t="s">
        <v>1197</v>
      </c>
      <c r="I618" s="35" t="s">
        <v>674</v>
      </c>
      <c r="J618" s="35" t="s">
        <v>290</v>
      </c>
      <c r="K618" s="31">
        <v>3507</v>
      </c>
      <c r="L618" s="32">
        <v>3507</v>
      </c>
      <c r="M618" s="664">
        <v>20000</v>
      </c>
      <c r="N618" s="21">
        <f t="shared" si="11"/>
        <v>70140000</v>
      </c>
      <c r="O618" s="35">
        <v>1</v>
      </c>
      <c r="P618" s="17">
        <v>1</v>
      </c>
    </row>
    <row r="619" spans="1:16" s="44" customFormat="1" ht="51" x14ac:dyDescent="0.25">
      <c r="A619" s="13">
        <v>21</v>
      </c>
      <c r="B619" s="29">
        <v>319</v>
      </c>
      <c r="C619" s="25" t="s">
        <v>1207</v>
      </c>
      <c r="D619" s="25" t="s">
        <v>1208</v>
      </c>
      <c r="E619" s="35" t="s">
        <v>1209</v>
      </c>
      <c r="F619" s="35" t="s">
        <v>1210</v>
      </c>
      <c r="G619" s="35" t="s">
        <v>45</v>
      </c>
      <c r="H619" s="35" t="s">
        <v>1211</v>
      </c>
      <c r="I619" s="35" t="s">
        <v>550</v>
      </c>
      <c r="J619" s="35" t="s">
        <v>89</v>
      </c>
      <c r="K619" s="31">
        <v>36244</v>
      </c>
      <c r="L619" s="32">
        <v>36243</v>
      </c>
      <c r="M619" s="676">
        <v>150</v>
      </c>
      <c r="N619" s="21">
        <f t="shared" si="11"/>
        <v>5436450</v>
      </c>
      <c r="O619" s="35">
        <v>1</v>
      </c>
      <c r="P619" s="17">
        <v>1</v>
      </c>
    </row>
    <row r="620" spans="1:16" s="44" customFormat="1" ht="63.75" x14ac:dyDescent="0.25">
      <c r="A620" s="13">
        <v>22</v>
      </c>
      <c r="B620" s="29">
        <v>353</v>
      </c>
      <c r="C620" s="25" t="s">
        <v>1326</v>
      </c>
      <c r="D620" s="25" t="s">
        <v>1327</v>
      </c>
      <c r="E620" s="35" t="s">
        <v>1328</v>
      </c>
      <c r="F620" s="35" t="s">
        <v>70</v>
      </c>
      <c r="G620" s="35" t="s">
        <v>71</v>
      </c>
      <c r="H620" s="35" t="s">
        <v>1329</v>
      </c>
      <c r="I620" s="35" t="s">
        <v>1330</v>
      </c>
      <c r="J620" s="35" t="s">
        <v>23</v>
      </c>
      <c r="K620" s="31">
        <v>12003</v>
      </c>
      <c r="L620" s="32">
        <v>11466</v>
      </c>
      <c r="M620" s="664">
        <v>5000</v>
      </c>
      <c r="N620" s="21">
        <f t="shared" si="11"/>
        <v>57330000</v>
      </c>
      <c r="O620" s="35">
        <v>3</v>
      </c>
      <c r="P620" s="17">
        <v>1</v>
      </c>
    </row>
    <row r="621" spans="1:16" s="44" customFormat="1" ht="63.75" x14ac:dyDescent="0.25">
      <c r="A621" s="13">
        <v>23</v>
      </c>
      <c r="B621" s="29">
        <v>356</v>
      </c>
      <c r="C621" s="25" t="s">
        <v>1326</v>
      </c>
      <c r="D621" s="25" t="s">
        <v>1339</v>
      </c>
      <c r="E621" s="35" t="s">
        <v>1340</v>
      </c>
      <c r="F621" s="35" t="s">
        <v>70</v>
      </c>
      <c r="G621" s="35" t="s">
        <v>71</v>
      </c>
      <c r="H621" s="35" t="s">
        <v>1341</v>
      </c>
      <c r="I621" s="35" t="s">
        <v>1330</v>
      </c>
      <c r="J621" s="35" t="s">
        <v>23</v>
      </c>
      <c r="K621" s="31">
        <v>21608</v>
      </c>
      <c r="L621" s="32">
        <v>14700</v>
      </c>
      <c r="M621" s="664">
        <v>60000</v>
      </c>
      <c r="N621" s="21">
        <f t="shared" si="11"/>
        <v>882000000</v>
      </c>
      <c r="O621" s="35">
        <v>3</v>
      </c>
      <c r="P621" s="17">
        <v>1</v>
      </c>
    </row>
    <row r="622" spans="1:16" s="44" customFormat="1" ht="63.75" x14ac:dyDescent="0.25">
      <c r="A622" s="13">
        <v>24</v>
      </c>
      <c r="B622" s="29">
        <v>370</v>
      </c>
      <c r="C622" s="25" t="s">
        <v>1383</v>
      </c>
      <c r="D622" s="25" t="s">
        <v>1384</v>
      </c>
      <c r="E622" s="35" t="s">
        <v>266</v>
      </c>
      <c r="F622" s="35" t="s">
        <v>44</v>
      </c>
      <c r="G622" s="35" t="s">
        <v>45</v>
      </c>
      <c r="H622" s="35" t="s">
        <v>1385</v>
      </c>
      <c r="I622" s="35" t="s">
        <v>1386</v>
      </c>
      <c r="J622" s="35" t="s">
        <v>298</v>
      </c>
      <c r="K622" s="31">
        <v>34000</v>
      </c>
      <c r="L622" s="32">
        <v>33000</v>
      </c>
      <c r="M622" s="80">
        <v>550</v>
      </c>
      <c r="N622" s="21">
        <f t="shared" si="11"/>
        <v>18150000</v>
      </c>
      <c r="O622" s="35">
        <v>1</v>
      </c>
      <c r="P622" s="17">
        <v>1</v>
      </c>
    </row>
    <row r="623" spans="1:16" s="44" customFormat="1" ht="76.5" x14ac:dyDescent="0.25">
      <c r="A623" s="13">
        <v>25</v>
      </c>
      <c r="B623" s="29">
        <v>377</v>
      </c>
      <c r="C623" s="25" t="s">
        <v>1414</v>
      </c>
      <c r="D623" s="25" t="s">
        <v>1415</v>
      </c>
      <c r="E623" s="35" t="s">
        <v>1416</v>
      </c>
      <c r="F623" s="35" t="s">
        <v>479</v>
      </c>
      <c r="G623" s="35" t="s">
        <v>45</v>
      </c>
      <c r="H623" s="35" t="s">
        <v>1417</v>
      </c>
      <c r="I623" s="35" t="s">
        <v>1418</v>
      </c>
      <c r="J623" s="35" t="s">
        <v>298</v>
      </c>
      <c r="K623" s="31">
        <v>125000</v>
      </c>
      <c r="L623" s="32">
        <v>124999</v>
      </c>
      <c r="M623" s="664">
        <v>3500</v>
      </c>
      <c r="N623" s="21">
        <f t="shared" si="11"/>
        <v>437496500</v>
      </c>
      <c r="O623" s="35">
        <v>1</v>
      </c>
      <c r="P623" s="17">
        <v>1</v>
      </c>
    </row>
    <row r="624" spans="1:16" s="44" customFormat="1" ht="76.5" x14ac:dyDescent="0.25">
      <c r="A624" s="13">
        <v>26</v>
      </c>
      <c r="B624" s="29">
        <v>437</v>
      </c>
      <c r="C624" s="25" t="s">
        <v>2063</v>
      </c>
      <c r="D624" s="25" t="s">
        <v>2064</v>
      </c>
      <c r="E624" s="35" t="s">
        <v>2065</v>
      </c>
      <c r="F624" s="35" t="s">
        <v>44</v>
      </c>
      <c r="G624" s="35" t="s">
        <v>712</v>
      </c>
      <c r="H624" s="35" t="s">
        <v>2066</v>
      </c>
      <c r="I624" s="35" t="s">
        <v>1418</v>
      </c>
      <c r="J624" s="35" t="s">
        <v>2067</v>
      </c>
      <c r="K624" s="31">
        <v>194500</v>
      </c>
      <c r="L624" s="32">
        <v>194500</v>
      </c>
      <c r="M624" s="664">
        <v>300</v>
      </c>
      <c r="N624" s="21">
        <f t="shared" si="11"/>
        <v>58350000</v>
      </c>
      <c r="O624" s="35">
        <v>1</v>
      </c>
      <c r="P624" s="17">
        <v>1</v>
      </c>
    </row>
    <row r="625" spans="1:16" s="44" customFormat="1" ht="102" x14ac:dyDescent="0.25">
      <c r="A625" s="13">
        <v>27</v>
      </c>
      <c r="B625" s="29">
        <v>455</v>
      </c>
      <c r="C625" s="25" t="s">
        <v>1655</v>
      </c>
      <c r="D625" s="25" t="s">
        <v>1656</v>
      </c>
      <c r="E625" s="35" t="s">
        <v>1657</v>
      </c>
      <c r="F625" s="35" t="s">
        <v>587</v>
      </c>
      <c r="G625" s="35" t="s">
        <v>71</v>
      </c>
      <c r="H625" s="35" t="s">
        <v>1658</v>
      </c>
      <c r="I625" s="35" t="s">
        <v>340</v>
      </c>
      <c r="J625" s="35" t="s">
        <v>341</v>
      </c>
      <c r="K625" s="31">
        <v>33987</v>
      </c>
      <c r="L625" s="32">
        <v>31762</v>
      </c>
      <c r="M625" s="664">
        <v>200</v>
      </c>
      <c r="N625" s="21">
        <f t="shared" si="11"/>
        <v>6352400</v>
      </c>
      <c r="O625" s="35">
        <v>1</v>
      </c>
      <c r="P625" s="17">
        <v>1</v>
      </c>
    </row>
    <row r="626" spans="1:16" s="44" customFormat="1" ht="102" x14ac:dyDescent="0.25">
      <c r="A626" s="13">
        <v>28</v>
      </c>
      <c r="B626" s="29">
        <v>488</v>
      </c>
      <c r="C626" s="25" t="s">
        <v>1768</v>
      </c>
      <c r="D626" s="25" t="s">
        <v>1769</v>
      </c>
      <c r="E626" s="35" t="s">
        <v>1770</v>
      </c>
      <c r="F626" s="35" t="s">
        <v>44</v>
      </c>
      <c r="G626" s="35" t="s">
        <v>45</v>
      </c>
      <c r="H626" s="35" t="s">
        <v>1771</v>
      </c>
      <c r="I626" s="35" t="s">
        <v>1772</v>
      </c>
      <c r="J626" s="35" t="s">
        <v>1773</v>
      </c>
      <c r="K626" s="31">
        <v>139167</v>
      </c>
      <c r="L626" s="32">
        <v>90000</v>
      </c>
      <c r="M626" s="664">
        <v>2000</v>
      </c>
      <c r="N626" s="21">
        <f t="shared" si="11"/>
        <v>180000000</v>
      </c>
      <c r="O626" s="35">
        <v>1</v>
      </c>
      <c r="P626" s="17">
        <v>1</v>
      </c>
    </row>
    <row r="627" spans="1:16" s="44" customFormat="1" ht="89.25" x14ac:dyDescent="0.25">
      <c r="A627" s="13">
        <v>29</v>
      </c>
      <c r="B627" s="29">
        <v>489</v>
      </c>
      <c r="C627" s="25" t="s">
        <v>1774</v>
      </c>
      <c r="D627" s="25" t="s">
        <v>1775</v>
      </c>
      <c r="E627" s="35" t="s">
        <v>1776</v>
      </c>
      <c r="F627" s="35" t="s">
        <v>1777</v>
      </c>
      <c r="G627" s="35" t="s">
        <v>20</v>
      </c>
      <c r="H627" s="35" t="s">
        <v>1778</v>
      </c>
      <c r="I627" s="35" t="s">
        <v>1779</v>
      </c>
      <c r="J627" s="35" t="s">
        <v>298</v>
      </c>
      <c r="K627" s="31">
        <v>2849</v>
      </c>
      <c r="L627" s="32">
        <v>2849</v>
      </c>
      <c r="M627" s="664">
        <v>20000</v>
      </c>
      <c r="N627" s="21">
        <f t="shared" si="11"/>
        <v>56980000</v>
      </c>
      <c r="O627" s="35">
        <v>1</v>
      </c>
      <c r="P627" s="17">
        <v>1</v>
      </c>
    </row>
    <row r="628" spans="1:16" s="44" customFormat="1" ht="127.5" x14ac:dyDescent="0.25">
      <c r="A628" s="13">
        <v>30</v>
      </c>
      <c r="B628" s="29">
        <v>491</v>
      </c>
      <c r="C628" s="25" t="s">
        <v>1784</v>
      </c>
      <c r="D628" s="25" t="s">
        <v>1785</v>
      </c>
      <c r="E628" s="35" t="s">
        <v>1024</v>
      </c>
      <c r="F628" s="35" t="s">
        <v>1786</v>
      </c>
      <c r="G628" s="35" t="s">
        <v>71</v>
      </c>
      <c r="H628" s="35" t="s">
        <v>1787</v>
      </c>
      <c r="I628" s="35" t="s">
        <v>1027</v>
      </c>
      <c r="J628" s="35" t="s">
        <v>159</v>
      </c>
      <c r="K628" s="31">
        <v>2853447</v>
      </c>
      <c r="L628" s="32">
        <v>1700000</v>
      </c>
      <c r="M628" s="676">
        <v>500</v>
      </c>
      <c r="N628" s="21">
        <f t="shared" si="11"/>
        <v>850000000</v>
      </c>
      <c r="O628" s="35">
        <v>1</v>
      </c>
      <c r="P628" s="17">
        <v>1</v>
      </c>
    </row>
    <row r="629" spans="1:16" s="44" customFormat="1" ht="89.25" x14ac:dyDescent="0.25">
      <c r="A629" s="13">
        <v>31</v>
      </c>
      <c r="B629" s="29">
        <v>521</v>
      </c>
      <c r="C629" s="25" t="s">
        <v>1886</v>
      </c>
      <c r="D629" s="25" t="s">
        <v>1887</v>
      </c>
      <c r="E629" s="35" t="s">
        <v>1888</v>
      </c>
      <c r="F629" s="35" t="s">
        <v>1889</v>
      </c>
      <c r="G629" s="35" t="s">
        <v>280</v>
      </c>
      <c r="H629" s="35" t="s">
        <v>1890</v>
      </c>
      <c r="I629" s="35" t="s">
        <v>1891</v>
      </c>
      <c r="J629" s="35" t="s">
        <v>653</v>
      </c>
      <c r="K629" s="31">
        <v>744870</v>
      </c>
      <c r="L629" s="32">
        <v>744870</v>
      </c>
      <c r="M629" s="664">
        <v>150</v>
      </c>
      <c r="N629" s="21">
        <f t="shared" si="11"/>
        <v>111730500</v>
      </c>
      <c r="O629" s="35">
        <v>1</v>
      </c>
      <c r="P629" s="17">
        <v>1</v>
      </c>
    </row>
    <row r="630" spans="1:16" s="44" customFormat="1" ht="89.25" x14ac:dyDescent="0.25">
      <c r="A630" s="13">
        <v>32</v>
      </c>
      <c r="B630" s="29">
        <v>524</v>
      </c>
      <c r="C630" s="25" t="s">
        <v>1900</v>
      </c>
      <c r="D630" s="25" t="s">
        <v>1901</v>
      </c>
      <c r="E630" s="35" t="s">
        <v>124</v>
      </c>
      <c r="F630" s="35" t="s">
        <v>748</v>
      </c>
      <c r="G630" s="35" t="s">
        <v>20</v>
      </c>
      <c r="H630" s="35" t="s">
        <v>1902</v>
      </c>
      <c r="I630" s="35" t="s">
        <v>1779</v>
      </c>
      <c r="J630" s="35" t="s">
        <v>298</v>
      </c>
      <c r="K630" s="31">
        <v>2580</v>
      </c>
      <c r="L630" s="32">
        <v>2579</v>
      </c>
      <c r="M630" s="664">
        <v>7000</v>
      </c>
      <c r="N630" s="21">
        <f t="shared" si="11"/>
        <v>18053000</v>
      </c>
      <c r="O630" s="35">
        <v>1</v>
      </c>
      <c r="P630" s="17">
        <v>1</v>
      </c>
    </row>
    <row r="631" spans="1:16" s="44" customFormat="1" ht="51" x14ac:dyDescent="0.25">
      <c r="A631" s="13">
        <v>33</v>
      </c>
      <c r="B631" s="29">
        <v>533</v>
      </c>
      <c r="C631" s="25" t="s">
        <v>1931</v>
      </c>
      <c r="D631" s="25" t="s">
        <v>1935</v>
      </c>
      <c r="E631" s="35" t="s">
        <v>1936</v>
      </c>
      <c r="F631" s="35" t="s">
        <v>587</v>
      </c>
      <c r="G631" s="35" t="s">
        <v>280</v>
      </c>
      <c r="H631" s="35" t="s">
        <v>1937</v>
      </c>
      <c r="I631" s="35" t="s">
        <v>1938</v>
      </c>
      <c r="J631" s="35" t="s">
        <v>814</v>
      </c>
      <c r="K631" s="31">
        <v>45000</v>
      </c>
      <c r="L631" s="32">
        <v>44000</v>
      </c>
      <c r="M631" s="664">
        <v>500</v>
      </c>
      <c r="N631" s="21">
        <f t="shared" si="11"/>
        <v>22000000</v>
      </c>
      <c r="O631" s="35">
        <v>1</v>
      </c>
      <c r="P631" s="17">
        <v>1</v>
      </c>
    </row>
    <row r="632" spans="1:16" s="44" customFormat="1" ht="102" x14ac:dyDescent="0.25">
      <c r="A632" s="13">
        <v>34</v>
      </c>
      <c r="B632" s="29">
        <v>570</v>
      </c>
      <c r="C632" s="25" t="s">
        <v>2057</v>
      </c>
      <c r="D632" s="25" t="s">
        <v>2058</v>
      </c>
      <c r="E632" s="35" t="s">
        <v>2059</v>
      </c>
      <c r="F632" s="35" t="s">
        <v>2060</v>
      </c>
      <c r="G632" s="35" t="s">
        <v>280</v>
      </c>
      <c r="H632" s="35" t="s">
        <v>2061</v>
      </c>
      <c r="I632" s="35" t="s">
        <v>2062</v>
      </c>
      <c r="J632" s="35" t="s">
        <v>540</v>
      </c>
      <c r="K632" s="31">
        <v>4000000</v>
      </c>
      <c r="L632" s="32">
        <v>3948000</v>
      </c>
      <c r="M632" s="676">
        <v>30</v>
      </c>
      <c r="N632" s="95">
        <f t="shared" si="11"/>
        <v>118440000</v>
      </c>
      <c r="O632" s="35">
        <v>1</v>
      </c>
      <c r="P632" s="17">
        <v>1</v>
      </c>
    </row>
    <row r="633" spans="1:16" s="264" customFormat="1" ht="60" x14ac:dyDescent="0.2">
      <c r="A633" s="13">
        <v>35</v>
      </c>
      <c r="B633" s="309">
        <v>1</v>
      </c>
      <c r="C633" s="272" t="s">
        <v>37</v>
      </c>
      <c r="D633" s="272" t="s">
        <v>2576</v>
      </c>
      <c r="E633" s="272" t="s">
        <v>2575</v>
      </c>
      <c r="F633" s="272" t="s">
        <v>2577</v>
      </c>
      <c r="G633" s="272" t="s">
        <v>45</v>
      </c>
      <c r="H633" s="272" t="s">
        <v>2578</v>
      </c>
      <c r="I633" s="272" t="s">
        <v>1779</v>
      </c>
      <c r="J633" s="272" t="s">
        <v>298</v>
      </c>
      <c r="K633" s="271">
        <v>13698</v>
      </c>
      <c r="L633" s="271">
        <v>13698</v>
      </c>
      <c r="M633" s="271">
        <v>20000</v>
      </c>
      <c r="N633" s="271">
        <f t="shared" ref="N633:N664" si="12">M633*L633</f>
        <v>273960000</v>
      </c>
      <c r="O633" s="271" t="s">
        <v>3436</v>
      </c>
      <c r="P633" s="271">
        <v>2</v>
      </c>
    </row>
    <row r="634" spans="1:16" s="264" customFormat="1" ht="60" x14ac:dyDescent="0.2">
      <c r="A634" s="13">
        <v>36</v>
      </c>
      <c r="B634" s="309">
        <v>4</v>
      </c>
      <c r="C634" s="272" t="s">
        <v>2109</v>
      </c>
      <c r="D634" s="272" t="s">
        <v>2580</v>
      </c>
      <c r="E634" s="272" t="s">
        <v>2579</v>
      </c>
      <c r="F634" s="272" t="s">
        <v>70</v>
      </c>
      <c r="G634" s="272" t="s">
        <v>1140</v>
      </c>
      <c r="H634" s="272" t="s">
        <v>2581</v>
      </c>
      <c r="I634" s="272" t="s">
        <v>2582</v>
      </c>
      <c r="J634" s="272" t="s">
        <v>290</v>
      </c>
      <c r="K634" s="271">
        <v>186736</v>
      </c>
      <c r="L634" s="271">
        <v>186736</v>
      </c>
      <c r="M634" s="271">
        <v>1500</v>
      </c>
      <c r="N634" s="271">
        <f t="shared" si="12"/>
        <v>280104000</v>
      </c>
      <c r="O634" s="271" t="s">
        <v>3436</v>
      </c>
      <c r="P634" s="271">
        <v>2</v>
      </c>
    </row>
    <row r="635" spans="1:16" s="264" customFormat="1" ht="96" x14ac:dyDescent="0.2">
      <c r="A635" s="13">
        <v>37</v>
      </c>
      <c r="B635" s="309">
        <v>10</v>
      </c>
      <c r="C635" s="272" t="s">
        <v>2583</v>
      </c>
      <c r="D635" s="272" t="s">
        <v>2584</v>
      </c>
      <c r="E635" s="272" t="s">
        <v>239</v>
      </c>
      <c r="F635" s="272" t="s">
        <v>2585</v>
      </c>
      <c r="G635" s="272" t="s">
        <v>280</v>
      </c>
      <c r="H635" s="272" t="s">
        <v>2586</v>
      </c>
      <c r="I635" s="272" t="s">
        <v>2587</v>
      </c>
      <c r="J635" s="272" t="s">
        <v>89</v>
      </c>
      <c r="K635" s="271">
        <v>10323589</v>
      </c>
      <c r="L635" s="271">
        <v>10323588</v>
      </c>
      <c r="M635" s="271">
        <v>150</v>
      </c>
      <c r="N635" s="271">
        <f t="shared" si="12"/>
        <v>1548538200</v>
      </c>
      <c r="O635" s="271" t="s">
        <v>3436</v>
      </c>
      <c r="P635" s="271">
        <v>2</v>
      </c>
    </row>
    <row r="636" spans="1:16" s="264" customFormat="1" ht="108" x14ac:dyDescent="0.2">
      <c r="A636" s="13">
        <v>38</v>
      </c>
      <c r="B636" s="272">
        <v>21</v>
      </c>
      <c r="C636" s="272" t="s">
        <v>310</v>
      </c>
      <c r="D636" s="272" t="s">
        <v>2589</v>
      </c>
      <c r="E636" s="272" t="s">
        <v>2588</v>
      </c>
      <c r="F636" s="272" t="s">
        <v>2590</v>
      </c>
      <c r="G636" s="272" t="s">
        <v>280</v>
      </c>
      <c r="H636" s="272" t="s">
        <v>2591</v>
      </c>
      <c r="I636" s="272" t="s">
        <v>714</v>
      </c>
      <c r="J636" s="272" t="s">
        <v>89</v>
      </c>
      <c r="K636" s="271">
        <v>8285865</v>
      </c>
      <c r="L636" s="271">
        <v>8285865</v>
      </c>
      <c r="M636" s="271">
        <v>10</v>
      </c>
      <c r="N636" s="271">
        <f t="shared" si="12"/>
        <v>82858650</v>
      </c>
      <c r="O636" s="271" t="s">
        <v>3436</v>
      </c>
      <c r="P636" s="271">
        <v>2</v>
      </c>
    </row>
    <row r="637" spans="1:16" s="264" customFormat="1" ht="108" x14ac:dyDescent="0.2">
      <c r="A637" s="13">
        <v>39</v>
      </c>
      <c r="B637" s="272">
        <v>22</v>
      </c>
      <c r="C637" s="272" t="s">
        <v>310</v>
      </c>
      <c r="D637" s="272" t="s">
        <v>2589</v>
      </c>
      <c r="E637" s="272" t="s">
        <v>2592</v>
      </c>
      <c r="F637" s="272" t="s">
        <v>2590</v>
      </c>
      <c r="G637" s="272" t="s">
        <v>280</v>
      </c>
      <c r="H637" s="272" t="s">
        <v>2593</v>
      </c>
      <c r="I637" s="272" t="s">
        <v>714</v>
      </c>
      <c r="J637" s="272" t="s">
        <v>89</v>
      </c>
      <c r="K637" s="271">
        <v>30266250</v>
      </c>
      <c r="L637" s="271">
        <v>30266250</v>
      </c>
      <c r="M637" s="271">
        <v>10</v>
      </c>
      <c r="N637" s="271">
        <f t="shared" si="12"/>
        <v>302662500</v>
      </c>
      <c r="O637" s="271" t="s">
        <v>3436</v>
      </c>
      <c r="P637" s="271">
        <v>2</v>
      </c>
    </row>
    <row r="638" spans="1:16" s="264" customFormat="1" ht="144" x14ac:dyDescent="0.2">
      <c r="A638" s="13">
        <v>40</v>
      </c>
      <c r="B638" s="309">
        <v>25</v>
      </c>
      <c r="C638" s="272" t="s">
        <v>330</v>
      </c>
      <c r="D638" s="272" t="s">
        <v>2594</v>
      </c>
      <c r="E638" s="272" t="s">
        <v>18</v>
      </c>
      <c r="F638" s="272" t="s">
        <v>548</v>
      </c>
      <c r="G638" s="272" t="s">
        <v>280</v>
      </c>
      <c r="H638" s="272" t="s">
        <v>2595</v>
      </c>
      <c r="I638" s="272" t="s">
        <v>2596</v>
      </c>
      <c r="J638" s="272" t="s">
        <v>2597</v>
      </c>
      <c r="K638" s="271">
        <v>6545714</v>
      </c>
      <c r="L638" s="271">
        <v>6545713</v>
      </c>
      <c r="M638" s="650">
        <v>26</v>
      </c>
      <c r="N638" s="271">
        <f t="shared" si="12"/>
        <v>170188538</v>
      </c>
      <c r="O638" s="271" t="s">
        <v>3436</v>
      </c>
      <c r="P638" s="271">
        <v>2</v>
      </c>
    </row>
    <row r="639" spans="1:16" s="264" customFormat="1" ht="48" x14ac:dyDescent="0.2">
      <c r="A639" s="13">
        <v>41</v>
      </c>
      <c r="B639" s="309">
        <v>27</v>
      </c>
      <c r="C639" s="272" t="s">
        <v>2598</v>
      </c>
      <c r="D639" s="272" t="s">
        <v>2599</v>
      </c>
      <c r="E639" s="272" t="s">
        <v>1470</v>
      </c>
      <c r="F639" s="272" t="s">
        <v>19</v>
      </c>
      <c r="G639" s="272" t="s">
        <v>20</v>
      </c>
      <c r="H639" s="272" t="s">
        <v>2600</v>
      </c>
      <c r="I639" s="272" t="s">
        <v>2601</v>
      </c>
      <c r="J639" s="272" t="s">
        <v>499</v>
      </c>
      <c r="K639" s="271">
        <v>1806</v>
      </c>
      <c r="L639" s="271">
        <v>1806</v>
      </c>
      <c r="M639" s="271">
        <v>1000</v>
      </c>
      <c r="N639" s="271">
        <f t="shared" si="12"/>
        <v>1806000</v>
      </c>
      <c r="O639" s="271" t="s">
        <v>3436</v>
      </c>
      <c r="P639" s="271">
        <v>2</v>
      </c>
    </row>
    <row r="640" spans="1:16" s="264" customFormat="1" ht="36" x14ac:dyDescent="0.2">
      <c r="A640" s="13">
        <v>42</v>
      </c>
      <c r="B640" s="309">
        <v>35</v>
      </c>
      <c r="C640" s="272" t="s">
        <v>2602</v>
      </c>
      <c r="D640" s="272" t="s">
        <v>2603</v>
      </c>
      <c r="E640" s="272" t="s">
        <v>184</v>
      </c>
      <c r="F640" s="272" t="s">
        <v>143</v>
      </c>
      <c r="G640" s="272" t="s">
        <v>20</v>
      </c>
      <c r="H640" s="272" t="s">
        <v>2604</v>
      </c>
      <c r="I640" s="272" t="s">
        <v>2605</v>
      </c>
      <c r="J640" s="272" t="s">
        <v>2558</v>
      </c>
      <c r="K640" s="271">
        <v>675</v>
      </c>
      <c r="L640" s="271">
        <v>674</v>
      </c>
      <c r="M640" s="271">
        <v>25000</v>
      </c>
      <c r="N640" s="271">
        <f t="shared" si="12"/>
        <v>16850000</v>
      </c>
      <c r="O640" s="271" t="s">
        <v>3436</v>
      </c>
      <c r="P640" s="271">
        <v>2</v>
      </c>
    </row>
    <row r="641" spans="1:16" s="264" customFormat="1" ht="60" x14ac:dyDescent="0.2">
      <c r="A641" s="13">
        <v>43</v>
      </c>
      <c r="B641" s="272">
        <v>37</v>
      </c>
      <c r="C641" s="272" t="s">
        <v>2606</v>
      </c>
      <c r="D641" s="272" t="s">
        <v>2608</v>
      </c>
      <c r="E641" s="272" t="s">
        <v>2607</v>
      </c>
      <c r="F641" s="272" t="s">
        <v>2609</v>
      </c>
      <c r="G641" s="272" t="s">
        <v>280</v>
      </c>
      <c r="H641" s="272" t="s">
        <v>2610</v>
      </c>
      <c r="I641" s="272" t="s">
        <v>2611</v>
      </c>
      <c r="J641" s="272" t="s">
        <v>499</v>
      </c>
      <c r="K641" s="271">
        <v>106234</v>
      </c>
      <c r="L641" s="271">
        <v>103140</v>
      </c>
      <c r="M641" s="271">
        <v>500</v>
      </c>
      <c r="N641" s="271">
        <f t="shared" si="12"/>
        <v>51570000</v>
      </c>
      <c r="O641" s="271" t="s">
        <v>3436</v>
      </c>
      <c r="P641" s="271">
        <v>2</v>
      </c>
    </row>
    <row r="642" spans="1:16" s="264" customFormat="1" ht="36" x14ac:dyDescent="0.2">
      <c r="A642" s="13">
        <v>44</v>
      </c>
      <c r="B642" s="272">
        <v>46</v>
      </c>
      <c r="C642" s="272" t="s">
        <v>2612</v>
      </c>
      <c r="D642" s="272" t="s">
        <v>2614</v>
      </c>
      <c r="E642" s="272" t="s">
        <v>2613</v>
      </c>
      <c r="F642" s="272" t="s">
        <v>19</v>
      </c>
      <c r="G642" s="272" t="s">
        <v>20</v>
      </c>
      <c r="H642" s="272" t="s">
        <v>2615</v>
      </c>
      <c r="I642" s="272" t="s">
        <v>2616</v>
      </c>
      <c r="J642" s="272" t="s">
        <v>1462</v>
      </c>
      <c r="K642" s="271">
        <v>22134</v>
      </c>
      <c r="L642" s="271">
        <v>22133</v>
      </c>
      <c r="M642" s="271">
        <v>1000</v>
      </c>
      <c r="N642" s="271">
        <f t="shared" si="12"/>
        <v>22133000</v>
      </c>
      <c r="O642" s="271" t="s">
        <v>3436</v>
      </c>
      <c r="P642" s="271">
        <v>2</v>
      </c>
    </row>
    <row r="643" spans="1:16" s="264" customFormat="1" ht="36" x14ac:dyDescent="0.2">
      <c r="A643" s="13">
        <v>45</v>
      </c>
      <c r="B643" s="309">
        <v>51</v>
      </c>
      <c r="C643" s="272" t="s">
        <v>657</v>
      </c>
      <c r="D643" s="272" t="s">
        <v>2617</v>
      </c>
      <c r="E643" s="272" t="s">
        <v>215</v>
      </c>
      <c r="F643" s="272" t="s">
        <v>143</v>
      </c>
      <c r="G643" s="272" t="s">
        <v>20</v>
      </c>
      <c r="H643" s="272" t="s">
        <v>2618</v>
      </c>
      <c r="I643" s="272" t="s">
        <v>2605</v>
      </c>
      <c r="J643" s="272" t="s">
        <v>2558</v>
      </c>
      <c r="K643" s="271">
        <v>1977</v>
      </c>
      <c r="L643" s="271">
        <v>1813</v>
      </c>
      <c r="M643" s="271">
        <v>10000</v>
      </c>
      <c r="N643" s="271">
        <f t="shared" si="12"/>
        <v>18130000</v>
      </c>
      <c r="O643" s="271" t="s">
        <v>3436</v>
      </c>
      <c r="P643" s="271">
        <v>2</v>
      </c>
    </row>
    <row r="644" spans="1:16" s="264" customFormat="1" ht="36" x14ac:dyDescent="0.2">
      <c r="A644" s="13">
        <v>46</v>
      </c>
      <c r="B644" s="309">
        <v>52</v>
      </c>
      <c r="C644" s="272" t="s">
        <v>657</v>
      </c>
      <c r="D644" s="272" t="s">
        <v>2620</v>
      </c>
      <c r="E644" s="272" t="s">
        <v>2619</v>
      </c>
      <c r="F644" s="272" t="s">
        <v>2621</v>
      </c>
      <c r="G644" s="272" t="s">
        <v>71</v>
      </c>
      <c r="H644" s="272" t="s">
        <v>2622</v>
      </c>
      <c r="I644" s="272" t="s">
        <v>2605</v>
      </c>
      <c r="J644" s="272" t="s">
        <v>2558</v>
      </c>
      <c r="K644" s="271">
        <v>23800</v>
      </c>
      <c r="L644" s="271">
        <v>23799</v>
      </c>
      <c r="M644" s="271">
        <v>1000</v>
      </c>
      <c r="N644" s="271">
        <f t="shared" si="12"/>
        <v>23799000</v>
      </c>
      <c r="O644" s="271" t="s">
        <v>3436</v>
      </c>
      <c r="P644" s="271">
        <v>2</v>
      </c>
    </row>
    <row r="645" spans="1:16" s="264" customFormat="1" ht="84" x14ac:dyDescent="0.2">
      <c r="A645" s="13">
        <v>47</v>
      </c>
      <c r="B645" s="272">
        <v>60</v>
      </c>
      <c r="C645" s="272" t="s">
        <v>683</v>
      </c>
      <c r="D645" s="272" t="s">
        <v>2623</v>
      </c>
      <c r="E645" s="272" t="s">
        <v>162</v>
      </c>
      <c r="F645" s="272" t="s">
        <v>109</v>
      </c>
      <c r="G645" s="272" t="s">
        <v>20</v>
      </c>
      <c r="H645" s="272" t="s">
        <v>2624</v>
      </c>
      <c r="I645" s="272" t="s">
        <v>2625</v>
      </c>
      <c r="J645" s="272" t="s">
        <v>1462</v>
      </c>
      <c r="K645" s="310">
        <v>891615</v>
      </c>
      <c r="L645" s="310">
        <v>891614</v>
      </c>
      <c r="M645" s="310">
        <v>200</v>
      </c>
      <c r="N645" s="271">
        <f t="shared" si="12"/>
        <v>178322800</v>
      </c>
      <c r="O645" s="271" t="s">
        <v>3436</v>
      </c>
      <c r="P645" s="271">
        <v>2</v>
      </c>
    </row>
    <row r="646" spans="1:16" s="264" customFormat="1" ht="48" x14ac:dyDescent="0.2">
      <c r="A646" s="13">
        <v>48</v>
      </c>
      <c r="B646" s="272">
        <v>61</v>
      </c>
      <c r="C646" s="272" t="s">
        <v>683</v>
      </c>
      <c r="D646" s="272" t="s">
        <v>2626</v>
      </c>
      <c r="E646" s="272" t="s">
        <v>388</v>
      </c>
      <c r="F646" s="272" t="s">
        <v>109</v>
      </c>
      <c r="G646" s="272" t="s">
        <v>20</v>
      </c>
      <c r="H646" s="272" t="s">
        <v>2627</v>
      </c>
      <c r="I646" s="272" t="s">
        <v>2628</v>
      </c>
      <c r="J646" s="272" t="s">
        <v>253</v>
      </c>
      <c r="K646" s="271">
        <v>1337420</v>
      </c>
      <c r="L646" s="271">
        <v>1337420</v>
      </c>
      <c r="M646" s="271">
        <v>200</v>
      </c>
      <c r="N646" s="271">
        <f t="shared" si="12"/>
        <v>267484000</v>
      </c>
      <c r="O646" s="271" t="s">
        <v>3436</v>
      </c>
      <c r="P646" s="271">
        <v>2</v>
      </c>
    </row>
    <row r="647" spans="1:16" s="264" customFormat="1" ht="36" x14ac:dyDescent="0.2">
      <c r="A647" s="13">
        <v>49</v>
      </c>
      <c r="B647" s="309">
        <v>62</v>
      </c>
      <c r="C647" s="272" t="s">
        <v>694</v>
      </c>
      <c r="D647" s="272" t="s">
        <v>2630</v>
      </c>
      <c r="E647" s="272" t="s">
        <v>2629</v>
      </c>
      <c r="F647" s="272" t="s">
        <v>44</v>
      </c>
      <c r="G647" s="272" t="s">
        <v>45</v>
      </c>
      <c r="H647" s="272" t="s">
        <v>2631</v>
      </c>
      <c r="I647" s="272" t="s">
        <v>2632</v>
      </c>
      <c r="J647" s="272" t="s">
        <v>1462</v>
      </c>
      <c r="K647" s="271">
        <v>294333</v>
      </c>
      <c r="L647" s="271">
        <v>269999</v>
      </c>
      <c r="M647" s="271">
        <v>3000</v>
      </c>
      <c r="N647" s="271">
        <f t="shared" si="12"/>
        <v>809997000</v>
      </c>
      <c r="O647" s="271" t="s">
        <v>3436</v>
      </c>
      <c r="P647" s="271">
        <v>2</v>
      </c>
    </row>
    <row r="648" spans="1:16" s="264" customFormat="1" ht="36" x14ac:dyDescent="0.2">
      <c r="A648" s="13">
        <v>50</v>
      </c>
      <c r="B648" s="309">
        <v>63</v>
      </c>
      <c r="C648" s="272" t="s">
        <v>694</v>
      </c>
      <c r="D648" s="272" t="s">
        <v>2634</v>
      </c>
      <c r="E648" s="272" t="s">
        <v>2633</v>
      </c>
      <c r="F648" s="272" t="s">
        <v>44</v>
      </c>
      <c r="G648" s="272" t="s">
        <v>45</v>
      </c>
      <c r="H648" s="272" t="s">
        <v>2635</v>
      </c>
      <c r="I648" s="272" t="s">
        <v>2632</v>
      </c>
      <c r="J648" s="272" t="s">
        <v>1462</v>
      </c>
      <c r="K648" s="271">
        <v>588667</v>
      </c>
      <c r="L648" s="271">
        <v>539999</v>
      </c>
      <c r="M648" s="271">
        <v>1000</v>
      </c>
      <c r="N648" s="271">
        <f t="shared" si="12"/>
        <v>539999000</v>
      </c>
      <c r="O648" s="271" t="s">
        <v>3436</v>
      </c>
      <c r="P648" s="271">
        <v>2</v>
      </c>
    </row>
    <row r="649" spans="1:16" s="264" customFormat="1" ht="48" x14ac:dyDescent="0.2">
      <c r="A649" s="13">
        <v>51</v>
      </c>
      <c r="B649" s="272">
        <v>67</v>
      </c>
      <c r="C649" s="272" t="s">
        <v>751</v>
      </c>
      <c r="D649" s="272" t="s">
        <v>2637</v>
      </c>
      <c r="E649" s="272" t="s">
        <v>2636</v>
      </c>
      <c r="F649" s="272" t="s">
        <v>109</v>
      </c>
      <c r="G649" s="272" t="s">
        <v>20</v>
      </c>
      <c r="H649" s="272" t="s">
        <v>2638</v>
      </c>
      <c r="I649" s="272" t="s">
        <v>2639</v>
      </c>
      <c r="J649" s="272" t="s">
        <v>341</v>
      </c>
      <c r="K649" s="271">
        <v>10561</v>
      </c>
      <c r="L649" s="271">
        <v>10561</v>
      </c>
      <c r="M649" s="271">
        <v>3000</v>
      </c>
      <c r="N649" s="271">
        <f t="shared" si="12"/>
        <v>31683000</v>
      </c>
      <c r="O649" s="271" t="s">
        <v>3436</v>
      </c>
      <c r="P649" s="271">
        <v>2</v>
      </c>
    </row>
    <row r="650" spans="1:16" s="264" customFormat="1" ht="48" x14ac:dyDescent="0.2">
      <c r="A650" s="13">
        <v>52</v>
      </c>
      <c r="B650" s="272">
        <v>68</v>
      </c>
      <c r="C650" s="272" t="s">
        <v>751</v>
      </c>
      <c r="D650" s="272" t="s">
        <v>2640</v>
      </c>
      <c r="E650" s="272" t="s">
        <v>753</v>
      </c>
      <c r="F650" s="272" t="s">
        <v>109</v>
      </c>
      <c r="G650" s="272" t="s">
        <v>20</v>
      </c>
      <c r="H650" s="272" t="s">
        <v>2641</v>
      </c>
      <c r="I650" s="272" t="s">
        <v>2642</v>
      </c>
      <c r="J650" s="272" t="s">
        <v>298</v>
      </c>
      <c r="K650" s="271">
        <v>10863</v>
      </c>
      <c r="L650" s="271">
        <v>10560</v>
      </c>
      <c r="M650" s="271">
        <v>3000</v>
      </c>
      <c r="N650" s="271">
        <f t="shared" si="12"/>
        <v>31680000</v>
      </c>
      <c r="O650" s="271" t="s">
        <v>3436</v>
      </c>
      <c r="P650" s="271">
        <v>2</v>
      </c>
    </row>
    <row r="651" spans="1:16" s="264" customFormat="1" ht="60" x14ac:dyDescent="0.2">
      <c r="A651" s="13">
        <v>53</v>
      </c>
      <c r="B651" s="309">
        <v>70</v>
      </c>
      <c r="C651" s="272" t="s">
        <v>2643</v>
      </c>
      <c r="D651" s="272" t="s">
        <v>2645</v>
      </c>
      <c r="E651" s="272" t="s">
        <v>2644</v>
      </c>
      <c r="F651" s="272" t="s">
        <v>587</v>
      </c>
      <c r="G651" s="272" t="s">
        <v>280</v>
      </c>
      <c r="H651" s="272" t="s">
        <v>2646</v>
      </c>
      <c r="I651" s="272" t="s">
        <v>2647</v>
      </c>
      <c r="J651" s="272" t="s">
        <v>290</v>
      </c>
      <c r="K651" s="271">
        <v>26901</v>
      </c>
      <c r="L651" s="271">
        <v>26901</v>
      </c>
      <c r="M651" s="271">
        <v>100</v>
      </c>
      <c r="N651" s="271">
        <f t="shared" si="12"/>
        <v>2690100</v>
      </c>
      <c r="O651" s="271" t="s">
        <v>3436</v>
      </c>
      <c r="P651" s="271">
        <v>2</v>
      </c>
    </row>
    <row r="652" spans="1:16" s="264" customFormat="1" ht="60" x14ac:dyDescent="0.2">
      <c r="A652" s="13">
        <v>54</v>
      </c>
      <c r="B652" s="309">
        <v>71</v>
      </c>
      <c r="C652" s="272" t="s">
        <v>2643</v>
      </c>
      <c r="D652" s="272" t="s">
        <v>2648</v>
      </c>
      <c r="E652" s="272" t="s">
        <v>2619</v>
      </c>
      <c r="F652" s="272" t="s">
        <v>587</v>
      </c>
      <c r="G652" s="272" t="s">
        <v>280</v>
      </c>
      <c r="H652" s="272" t="s">
        <v>2649</v>
      </c>
      <c r="I652" s="272" t="s">
        <v>2647</v>
      </c>
      <c r="J652" s="272" t="s">
        <v>290</v>
      </c>
      <c r="K652" s="271">
        <v>30072</v>
      </c>
      <c r="L652" s="271">
        <v>30072</v>
      </c>
      <c r="M652" s="271">
        <v>50</v>
      </c>
      <c r="N652" s="271">
        <f t="shared" si="12"/>
        <v>1503600</v>
      </c>
      <c r="O652" s="271" t="s">
        <v>3436</v>
      </c>
      <c r="P652" s="271">
        <v>2</v>
      </c>
    </row>
    <row r="653" spans="1:16" s="264" customFormat="1" ht="84" x14ac:dyDescent="0.2">
      <c r="A653" s="13">
        <v>55</v>
      </c>
      <c r="B653" s="309">
        <v>82</v>
      </c>
      <c r="C653" s="272" t="s">
        <v>2650</v>
      </c>
      <c r="D653" s="272" t="s">
        <v>2652</v>
      </c>
      <c r="E653" s="272" t="s">
        <v>2651</v>
      </c>
      <c r="F653" s="272" t="s">
        <v>871</v>
      </c>
      <c r="G653" s="272" t="s">
        <v>1400</v>
      </c>
      <c r="H653" s="272" t="s">
        <v>2653</v>
      </c>
      <c r="I653" s="272" t="s">
        <v>2654</v>
      </c>
      <c r="J653" s="272" t="s">
        <v>2655</v>
      </c>
      <c r="K653" s="271">
        <v>21425464</v>
      </c>
      <c r="L653" s="271">
        <v>21425464</v>
      </c>
      <c r="M653" s="271">
        <v>12</v>
      </c>
      <c r="N653" s="271">
        <f t="shared" si="12"/>
        <v>257105568</v>
      </c>
      <c r="O653" s="271" t="s">
        <v>3436</v>
      </c>
      <c r="P653" s="271">
        <v>2</v>
      </c>
    </row>
    <row r="654" spans="1:16" s="264" customFormat="1" ht="36" x14ac:dyDescent="0.2">
      <c r="A654" s="13">
        <v>56</v>
      </c>
      <c r="B654" s="272">
        <v>84</v>
      </c>
      <c r="C654" s="272" t="s">
        <v>918</v>
      </c>
      <c r="D654" s="272" t="s">
        <v>2657</v>
      </c>
      <c r="E654" s="272" t="s">
        <v>2656</v>
      </c>
      <c r="F654" s="272" t="s">
        <v>250</v>
      </c>
      <c r="G654" s="272" t="s">
        <v>71</v>
      </c>
      <c r="H654" s="272" t="s">
        <v>2658</v>
      </c>
      <c r="I654" s="272" t="s">
        <v>2611</v>
      </c>
      <c r="J654" s="272" t="s">
        <v>499</v>
      </c>
      <c r="K654" s="271">
        <v>55000</v>
      </c>
      <c r="L654" s="271">
        <v>55000</v>
      </c>
      <c r="M654" s="271">
        <v>500</v>
      </c>
      <c r="N654" s="271">
        <f t="shared" si="12"/>
        <v>27500000</v>
      </c>
      <c r="O654" s="271" t="s">
        <v>3436</v>
      </c>
      <c r="P654" s="271">
        <v>2</v>
      </c>
    </row>
    <row r="655" spans="1:16" s="264" customFormat="1" ht="36" x14ac:dyDescent="0.2">
      <c r="A655" s="13">
        <v>57</v>
      </c>
      <c r="B655" s="272">
        <v>86</v>
      </c>
      <c r="C655" s="272" t="s">
        <v>925</v>
      </c>
      <c r="D655" s="272" t="s">
        <v>2659</v>
      </c>
      <c r="E655" s="272" t="s">
        <v>577</v>
      </c>
      <c r="F655" s="272" t="s">
        <v>19</v>
      </c>
      <c r="G655" s="272" t="s">
        <v>20</v>
      </c>
      <c r="H655" s="272" t="s">
        <v>2660</v>
      </c>
      <c r="I655" s="272" t="s">
        <v>2661</v>
      </c>
      <c r="J655" s="272" t="s">
        <v>499</v>
      </c>
      <c r="K655" s="271">
        <v>4767</v>
      </c>
      <c r="L655" s="271">
        <v>4767</v>
      </c>
      <c r="M655" s="271">
        <v>15000</v>
      </c>
      <c r="N655" s="271">
        <f t="shared" si="12"/>
        <v>71505000</v>
      </c>
      <c r="O655" s="271" t="s">
        <v>3436</v>
      </c>
      <c r="P655" s="271">
        <v>2</v>
      </c>
    </row>
    <row r="656" spans="1:16" s="264" customFormat="1" ht="132" x14ac:dyDescent="0.2">
      <c r="A656" s="13">
        <v>58</v>
      </c>
      <c r="B656" s="309">
        <v>88</v>
      </c>
      <c r="C656" s="272" t="s">
        <v>943</v>
      </c>
      <c r="D656" s="272" t="s">
        <v>2662</v>
      </c>
      <c r="E656" s="272" t="s">
        <v>162</v>
      </c>
      <c r="F656" s="272" t="s">
        <v>279</v>
      </c>
      <c r="G656" s="272" t="s">
        <v>280</v>
      </c>
      <c r="H656" s="272" t="s">
        <v>2663</v>
      </c>
      <c r="I656" s="272" t="s">
        <v>2664</v>
      </c>
      <c r="J656" s="272" t="s">
        <v>2665</v>
      </c>
      <c r="K656" s="271">
        <v>11818800</v>
      </c>
      <c r="L656" s="271">
        <v>11818800</v>
      </c>
      <c r="M656" s="271">
        <v>100</v>
      </c>
      <c r="N656" s="271">
        <f t="shared" si="12"/>
        <v>1181880000</v>
      </c>
      <c r="O656" s="271" t="s">
        <v>3436</v>
      </c>
      <c r="P656" s="271">
        <v>2</v>
      </c>
    </row>
    <row r="657" spans="1:16" s="264" customFormat="1" ht="36" x14ac:dyDescent="0.2">
      <c r="A657" s="13">
        <v>59</v>
      </c>
      <c r="B657" s="309">
        <v>89</v>
      </c>
      <c r="C657" s="272" t="s">
        <v>2666</v>
      </c>
      <c r="D657" s="272" t="s">
        <v>2668</v>
      </c>
      <c r="E657" s="272" t="s">
        <v>2667</v>
      </c>
      <c r="F657" s="272" t="s">
        <v>969</v>
      </c>
      <c r="G657" s="272" t="s">
        <v>979</v>
      </c>
      <c r="H657" s="272" t="s">
        <v>2669</v>
      </c>
      <c r="I657" s="272" t="s">
        <v>961</v>
      </c>
      <c r="J657" s="272" t="s">
        <v>962</v>
      </c>
      <c r="K657" s="271">
        <v>250745</v>
      </c>
      <c r="L657" s="271">
        <v>227850</v>
      </c>
      <c r="M657" s="271">
        <v>500</v>
      </c>
      <c r="N657" s="271">
        <f t="shared" si="12"/>
        <v>113925000</v>
      </c>
      <c r="O657" s="271" t="s">
        <v>3436</v>
      </c>
      <c r="P657" s="271">
        <v>2</v>
      </c>
    </row>
    <row r="658" spans="1:16" s="264" customFormat="1" ht="36" x14ac:dyDescent="0.2">
      <c r="A658" s="13">
        <v>60</v>
      </c>
      <c r="B658" s="309">
        <v>101</v>
      </c>
      <c r="C658" s="272" t="s">
        <v>2670</v>
      </c>
      <c r="D658" s="272" t="s">
        <v>2672</v>
      </c>
      <c r="E658" s="272" t="s">
        <v>2671</v>
      </c>
      <c r="F658" s="272" t="s">
        <v>2673</v>
      </c>
      <c r="G658" s="272" t="s">
        <v>58</v>
      </c>
      <c r="H658" s="272" t="s">
        <v>2674</v>
      </c>
      <c r="I658" s="272" t="s">
        <v>2605</v>
      </c>
      <c r="J658" s="272" t="s">
        <v>2558</v>
      </c>
      <c r="K658" s="271">
        <v>17700</v>
      </c>
      <c r="L658" s="271">
        <v>17699</v>
      </c>
      <c r="M658" s="271">
        <v>1200</v>
      </c>
      <c r="N658" s="271">
        <f t="shared" si="12"/>
        <v>21238800</v>
      </c>
      <c r="O658" s="271" t="s">
        <v>3436</v>
      </c>
      <c r="P658" s="271">
        <v>2</v>
      </c>
    </row>
    <row r="659" spans="1:16" s="264" customFormat="1" ht="48" x14ac:dyDescent="0.2">
      <c r="A659" s="13">
        <v>61</v>
      </c>
      <c r="B659" s="272">
        <v>105</v>
      </c>
      <c r="C659" s="272" t="s">
        <v>2675</v>
      </c>
      <c r="D659" s="272" t="s">
        <v>2677</v>
      </c>
      <c r="E659" s="272" t="s">
        <v>2676</v>
      </c>
      <c r="F659" s="272" t="s">
        <v>109</v>
      </c>
      <c r="G659" s="272" t="s">
        <v>20</v>
      </c>
      <c r="H659" s="272" t="s">
        <v>2678</v>
      </c>
      <c r="I659" s="272" t="s">
        <v>2679</v>
      </c>
      <c r="J659" s="272" t="s">
        <v>762</v>
      </c>
      <c r="K659" s="271">
        <v>8371</v>
      </c>
      <c r="L659" s="271">
        <v>8370</v>
      </c>
      <c r="M659" s="271">
        <v>1500</v>
      </c>
      <c r="N659" s="271">
        <f t="shared" si="12"/>
        <v>12555000</v>
      </c>
      <c r="O659" s="271" t="s">
        <v>3436</v>
      </c>
      <c r="P659" s="271">
        <v>2</v>
      </c>
    </row>
    <row r="660" spans="1:16" s="264" customFormat="1" ht="48" x14ac:dyDescent="0.2">
      <c r="A660" s="13">
        <v>62</v>
      </c>
      <c r="B660" s="272">
        <v>109</v>
      </c>
      <c r="C660" s="272" t="s">
        <v>2680</v>
      </c>
      <c r="D660" s="272" t="s">
        <v>2682</v>
      </c>
      <c r="E660" s="272" t="s">
        <v>2681</v>
      </c>
      <c r="F660" s="272" t="s">
        <v>44</v>
      </c>
      <c r="G660" s="272" t="s">
        <v>712</v>
      </c>
      <c r="H660" s="272" t="s">
        <v>2683</v>
      </c>
      <c r="I660" s="272" t="s">
        <v>714</v>
      </c>
      <c r="J660" s="272" t="s">
        <v>89</v>
      </c>
      <c r="K660" s="271">
        <v>1695750</v>
      </c>
      <c r="L660" s="271">
        <v>1695750</v>
      </c>
      <c r="M660" s="271">
        <v>20</v>
      </c>
      <c r="N660" s="271">
        <f t="shared" si="12"/>
        <v>33915000</v>
      </c>
      <c r="O660" s="271" t="s">
        <v>3436</v>
      </c>
      <c r="P660" s="271">
        <v>2</v>
      </c>
    </row>
    <row r="661" spans="1:16" s="264" customFormat="1" ht="36" x14ac:dyDescent="0.2">
      <c r="A661" s="13">
        <v>63</v>
      </c>
      <c r="B661" s="309">
        <v>114</v>
      </c>
      <c r="C661" s="272" t="s">
        <v>2684</v>
      </c>
      <c r="D661" s="272" t="s">
        <v>2686</v>
      </c>
      <c r="E661" s="272" t="s">
        <v>2685</v>
      </c>
      <c r="F661" s="272" t="s">
        <v>2687</v>
      </c>
      <c r="G661" s="272" t="s">
        <v>58</v>
      </c>
      <c r="H661" s="272" t="s">
        <v>2688</v>
      </c>
      <c r="I661" s="272" t="s">
        <v>2605</v>
      </c>
      <c r="J661" s="272" t="s">
        <v>2558</v>
      </c>
      <c r="K661" s="271">
        <v>41500</v>
      </c>
      <c r="L661" s="271">
        <v>41500</v>
      </c>
      <c r="M661" s="271">
        <v>200</v>
      </c>
      <c r="N661" s="271">
        <f t="shared" si="12"/>
        <v>8300000</v>
      </c>
      <c r="O661" s="271" t="s">
        <v>3436</v>
      </c>
      <c r="P661" s="271">
        <v>2</v>
      </c>
    </row>
    <row r="662" spans="1:16" s="264" customFormat="1" ht="48" x14ac:dyDescent="0.2">
      <c r="A662" s="13">
        <v>64</v>
      </c>
      <c r="B662" s="272">
        <v>115</v>
      </c>
      <c r="C662" s="272" t="s">
        <v>2689</v>
      </c>
      <c r="D662" s="272" t="s">
        <v>2690</v>
      </c>
      <c r="E662" s="272" t="s">
        <v>168</v>
      </c>
      <c r="F662" s="272" t="s">
        <v>109</v>
      </c>
      <c r="G662" s="272" t="s">
        <v>20</v>
      </c>
      <c r="H662" s="272" t="s">
        <v>2691</v>
      </c>
      <c r="I662" s="272" t="s">
        <v>2692</v>
      </c>
      <c r="J662" s="272" t="s">
        <v>154</v>
      </c>
      <c r="K662" s="271">
        <v>17626</v>
      </c>
      <c r="L662" s="271">
        <v>17626</v>
      </c>
      <c r="M662" s="271">
        <v>1000</v>
      </c>
      <c r="N662" s="271">
        <f t="shared" si="12"/>
        <v>17626000</v>
      </c>
      <c r="O662" s="271" t="s">
        <v>3436</v>
      </c>
      <c r="P662" s="271">
        <v>2</v>
      </c>
    </row>
    <row r="663" spans="1:16" s="264" customFormat="1" ht="36" x14ac:dyDescent="0.2">
      <c r="A663" s="13">
        <v>65</v>
      </c>
      <c r="B663" s="272">
        <v>120</v>
      </c>
      <c r="C663" s="272" t="s">
        <v>2693</v>
      </c>
      <c r="D663" s="272" t="s">
        <v>2694</v>
      </c>
      <c r="E663" s="272" t="s">
        <v>29</v>
      </c>
      <c r="F663" s="272" t="s">
        <v>191</v>
      </c>
      <c r="G663" s="272" t="s">
        <v>20</v>
      </c>
      <c r="H663" s="272" t="s">
        <v>2695</v>
      </c>
      <c r="I663" s="272" t="s">
        <v>2628</v>
      </c>
      <c r="J663" s="272" t="s">
        <v>253</v>
      </c>
      <c r="K663" s="271">
        <v>27672</v>
      </c>
      <c r="L663" s="271">
        <v>27672</v>
      </c>
      <c r="M663" s="271">
        <v>12000</v>
      </c>
      <c r="N663" s="271">
        <f t="shared" si="12"/>
        <v>332064000</v>
      </c>
      <c r="O663" s="271" t="s">
        <v>3436</v>
      </c>
      <c r="P663" s="271">
        <v>2</v>
      </c>
    </row>
    <row r="664" spans="1:16" s="264" customFormat="1" ht="36" x14ac:dyDescent="0.2">
      <c r="A664" s="13">
        <v>66</v>
      </c>
      <c r="B664" s="272">
        <v>121</v>
      </c>
      <c r="C664" s="272" t="s">
        <v>2693</v>
      </c>
      <c r="D664" s="272" t="s">
        <v>2694</v>
      </c>
      <c r="E664" s="272" t="s">
        <v>39</v>
      </c>
      <c r="F664" s="272" t="s">
        <v>19</v>
      </c>
      <c r="G664" s="272" t="s">
        <v>20</v>
      </c>
      <c r="H664" s="272" t="s">
        <v>2696</v>
      </c>
      <c r="I664" s="272" t="s">
        <v>2628</v>
      </c>
      <c r="J664" s="272" t="s">
        <v>253</v>
      </c>
      <c r="K664" s="271">
        <v>55344</v>
      </c>
      <c r="L664" s="271">
        <v>55344</v>
      </c>
      <c r="M664" s="271">
        <v>15000</v>
      </c>
      <c r="N664" s="271">
        <f t="shared" si="12"/>
        <v>830160000</v>
      </c>
      <c r="O664" s="271" t="s">
        <v>3436</v>
      </c>
      <c r="P664" s="271">
        <v>2</v>
      </c>
    </row>
    <row r="665" spans="1:16" s="264" customFormat="1" ht="36" x14ac:dyDescent="0.2">
      <c r="A665" s="13">
        <v>67</v>
      </c>
      <c r="B665" s="309">
        <v>122</v>
      </c>
      <c r="C665" s="272" t="s">
        <v>2697</v>
      </c>
      <c r="D665" s="272" t="s">
        <v>2698</v>
      </c>
      <c r="E665" s="272" t="s">
        <v>2619</v>
      </c>
      <c r="F665" s="272" t="s">
        <v>345</v>
      </c>
      <c r="G665" s="272" t="s">
        <v>280</v>
      </c>
      <c r="H665" s="272" t="s">
        <v>2699</v>
      </c>
      <c r="I665" s="272" t="s">
        <v>2700</v>
      </c>
      <c r="J665" s="272" t="s">
        <v>290</v>
      </c>
      <c r="K665" s="271">
        <v>62159</v>
      </c>
      <c r="L665" s="271">
        <v>62158</v>
      </c>
      <c r="M665" s="271">
        <v>800</v>
      </c>
      <c r="N665" s="271">
        <f t="shared" ref="N665:N683" si="13">M665*L665</f>
        <v>49726400</v>
      </c>
      <c r="O665" s="271" t="s">
        <v>3436</v>
      </c>
      <c r="P665" s="271">
        <v>2</v>
      </c>
    </row>
    <row r="666" spans="1:16" s="264" customFormat="1" ht="60" x14ac:dyDescent="0.2">
      <c r="A666" s="13">
        <v>68</v>
      </c>
      <c r="B666" s="309">
        <v>129</v>
      </c>
      <c r="C666" s="272" t="s">
        <v>1456</v>
      </c>
      <c r="D666" s="272" t="s">
        <v>2702</v>
      </c>
      <c r="E666" s="272" t="s">
        <v>2701</v>
      </c>
      <c r="F666" s="272" t="s">
        <v>345</v>
      </c>
      <c r="G666" s="272" t="s">
        <v>280</v>
      </c>
      <c r="H666" s="272" t="s">
        <v>2703</v>
      </c>
      <c r="I666" s="272" t="s">
        <v>2704</v>
      </c>
      <c r="J666" s="272" t="s">
        <v>290</v>
      </c>
      <c r="K666" s="271">
        <v>55873</v>
      </c>
      <c r="L666" s="271">
        <v>55872</v>
      </c>
      <c r="M666" s="271">
        <v>1200</v>
      </c>
      <c r="N666" s="271">
        <f t="shared" si="13"/>
        <v>67046400</v>
      </c>
      <c r="O666" s="271" t="s">
        <v>3436</v>
      </c>
      <c r="P666" s="271">
        <v>2</v>
      </c>
    </row>
    <row r="667" spans="1:16" s="264" customFormat="1" ht="36" x14ac:dyDescent="0.2">
      <c r="A667" s="13">
        <v>69</v>
      </c>
      <c r="B667" s="272">
        <v>131</v>
      </c>
      <c r="C667" s="272" t="s">
        <v>2705</v>
      </c>
      <c r="D667" s="272" t="s">
        <v>2706</v>
      </c>
      <c r="E667" s="272" t="s">
        <v>511</v>
      </c>
      <c r="F667" s="272" t="s">
        <v>191</v>
      </c>
      <c r="G667" s="272" t="s">
        <v>20</v>
      </c>
      <c r="H667" s="272" t="s">
        <v>2707</v>
      </c>
      <c r="I667" s="272" t="s">
        <v>2628</v>
      </c>
      <c r="J667" s="272" t="s">
        <v>253</v>
      </c>
      <c r="K667" s="271">
        <v>44877</v>
      </c>
      <c r="L667" s="271">
        <v>44877</v>
      </c>
      <c r="M667" s="271">
        <v>1000</v>
      </c>
      <c r="N667" s="271">
        <f t="shared" si="13"/>
        <v>44877000</v>
      </c>
      <c r="O667" s="271" t="s">
        <v>3436</v>
      </c>
      <c r="P667" s="271">
        <v>2</v>
      </c>
    </row>
    <row r="668" spans="1:16" s="264" customFormat="1" ht="36" x14ac:dyDescent="0.2">
      <c r="A668" s="13">
        <v>70</v>
      </c>
      <c r="B668" s="309">
        <v>132</v>
      </c>
      <c r="C668" s="272" t="s">
        <v>2708</v>
      </c>
      <c r="D668" s="272" t="s">
        <v>2710</v>
      </c>
      <c r="E668" s="272" t="s">
        <v>2709</v>
      </c>
      <c r="F668" s="272" t="s">
        <v>2711</v>
      </c>
      <c r="G668" s="272" t="s">
        <v>20</v>
      </c>
      <c r="H668" s="272" t="s">
        <v>2712</v>
      </c>
      <c r="I668" s="272" t="s">
        <v>2713</v>
      </c>
      <c r="J668" s="272" t="s">
        <v>329</v>
      </c>
      <c r="K668" s="271">
        <v>8000</v>
      </c>
      <c r="L668" s="271">
        <v>7999</v>
      </c>
      <c r="M668" s="271">
        <v>20000</v>
      </c>
      <c r="N668" s="271">
        <f t="shared" si="13"/>
        <v>159980000</v>
      </c>
      <c r="O668" s="271" t="s">
        <v>3436</v>
      </c>
      <c r="P668" s="271">
        <v>2</v>
      </c>
    </row>
    <row r="669" spans="1:16" s="264" customFormat="1" ht="36" x14ac:dyDescent="0.2">
      <c r="A669" s="13">
        <v>71</v>
      </c>
      <c r="B669" s="309">
        <v>133</v>
      </c>
      <c r="C669" s="272" t="s">
        <v>2714</v>
      </c>
      <c r="D669" s="272" t="s">
        <v>2715</v>
      </c>
      <c r="E669" s="272" t="s">
        <v>2619</v>
      </c>
      <c r="F669" s="272" t="s">
        <v>345</v>
      </c>
      <c r="G669" s="272" t="s">
        <v>280</v>
      </c>
      <c r="H669" s="272" t="s">
        <v>2716</v>
      </c>
      <c r="I669" s="272" t="s">
        <v>2700</v>
      </c>
      <c r="J669" s="272" t="s">
        <v>290</v>
      </c>
      <c r="K669" s="271">
        <v>76760</v>
      </c>
      <c r="L669" s="271">
        <v>76760</v>
      </c>
      <c r="M669" s="271">
        <v>50</v>
      </c>
      <c r="N669" s="271">
        <f t="shared" si="13"/>
        <v>3838000</v>
      </c>
      <c r="O669" s="271" t="s">
        <v>3436</v>
      </c>
      <c r="P669" s="271">
        <v>2</v>
      </c>
    </row>
    <row r="670" spans="1:16" s="264" customFormat="1" ht="60" x14ac:dyDescent="0.2">
      <c r="A670" s="13">
        <v>72</v>
      </c>
      <c r="B670" s="309">
        <v>143</v>
      </c>
      <c r="C670" s="272" t="s">
        <v>2717</v>
      </c>
      <c r="D670" s="272" t="s">
        <v>2718</v>
      </c>
      <c r="E670" s="272" t="s">
        <v>629</v>
      </c>
      <c r="F670" s="272" t="s">
        <v>19</v>
      </c>
      <c r="G670" s="272" t="s">
        <v>20</v>
      </c>
      <c r="H670" s="272" t="s">
        <v>2719</v>
      </c>
      <c r="I670" s="272" t="s">
        <v>2720</v>
      </c>
      <c r="J670" s="272" t="s">
        <v>89</v>
      </c>
      <c r="K670" s="271">
        <v>9737</v>
      </c>
      <c r="L670" s="271">
        <v>9737</v>
      </c>
      <c r="M670" s="271">
        <v>5000</v>
      </c>
      <c r="N670" s="271">
        <f t="shared" si="13"/>
        <v>48685000</v>
      </c>
      <c r="O670" s="271" t="s">
        <v>3436</v>
      </c>
      <c r="P670" s="271">
        <v>2</v>
      </c>
    </row>
    <row r="671" spans="1:16" s="264" customFormat="1" ht="60" x14ac:dyDescent="0.2">
      <c r="A671" s="13">
        <v>73</v>
      </c>
      <c r="B671" s="309">
        <v>144</v>
      </c>
      <c r="C671" s="272" t="s">
        <v>2717</v>
      </c>
      <c r="D671" s="272" t="s">
        <v>2718</v>
      </c>
      <c r="E671" s="272" t="s">
        <v>2721</v>
      </c>
      <c r="F671" s="272" t="s">
        <v>2260</v>
      </c>
      <c r="G671" s="272" t="s">
        <v>20</v>
      </c>
      <c r="H671" s="272" t="s">
        <v>2722</v>
      </c>
      <c r="I671" s="272" t="s">
        <v>2720</v>
      </c>
      <c r="J671" s="272" t="s">
        <v>89</v>
      </c>
      <c r="K671" s="271">
        <v>16545</v>
      </c>
      <c r="L671" s="271">
        <v>16544</v>
      </c>
      <c r="M671" s="271">
        <v>5000</v>
      </c>
      <c r="N671" s="271">
        <f t="shared" si="13"/>
        <v>82720000</v>
      </c>
      <c r="O671" s="271" t="s">
        <v>3436</v>
      </c>
      <c r="P671" s="271">
        <v>2</v>
      </c>
    </row>
    <row r="672" spans="1:16" s="264" customFormat="1" ht="36" x14ac:dyDescent="0.2">
      <c r="A672" s="13">
        <v>74</v>
      </c>
      <c r="B672" s="272">
        <v>145</v>
      </c>
      <c r="C672" s="272" t="s">
        <v>2723</v>
      </c>
      <c r="D672" s="272" t="s">
        <v>2724</v>
      </c>
      <c r="E672" s="272" t="s">
        <v>168</v>
      </c>
      <c r="F672" s="272" t="s">
        <v>2094</v>
      </c>
      <c r="G672" s="272" t="s">
        <v>31</v>
      </c>
      <c r="H672" s="272" t="s">
        <v>2725</v>
      </c>
      <c r="I672" s="272" t="s">
        <v>2726</v>
      </c>
      <c r="J672" s="272" t="s">
        <v>298</v>
      </c>
      <c r="K672" s="271">
        <v>5515</v>
      </c>
      <c r="L672" s="271">
        <v>5354</v>
      </c>
      <c r="M672" s="271">
        <v>12000</v>
      </c>
      <c r="N672" s="271">
        <f t="shared" si="13"/>
        <v>64248000</v>
      </c>
      <c r="O672" s="271" t="s">
        <v>3436</v>
      </c>
      <c r="P672" s="271">
        <v>2</v>
      </c>
    </row>
    <row r="673" spans="1:16" s="264" customFormat="1" ht="96" x14ac:dyDescent="0.2">
      <c r="A673" s="13">
        <v>75</v>
      </c>
      <c r="B673" s="272">
        <v>147</v>
      </c>
      <c r="C673" s="272" t="s">
        <v>1733</v>
      </c>
      <c r="D673" s="272" t="s">
        <v>2728</v>
      </c>
      <c r="E673" s="272" t="s">
        <v>2727</v>
      </c>
      <c r="F673" s="272" t="s">
        <v>2729</v>
      </c>
      <c r="G673" s="272" t="s">
        <v>280</v>
      </c>
      <c r="H673" s="272" t="s">
        <v>2730</v>
      </c>
      <c r="I673" s="272" t="s">
        <v>714</v>
      </c>
      <c r="J673" s="272" t="s">
        <v>89</v>
      </c>
      <c r="K673" s="271">
        <v>7970813</v>
      </c>
      <c r="L673" s="271">
        <v>7970812</v>
      </c>
      <c r="M673" s="271">
        <v>20</v>
      </c>
      <c r="N673" s="271">
        <f t="shared" si="13"/>
        <v>159416240</v>
      </c>
      <c r="O673" s="271" t="s">
        <v>3436</v>
      </c>
      <c r="P673" s="271">
        <v>2</v>
      </c>
    </row>
    <row r="674" spans="1:16" s="264" customFormat="1" ht="96" x14ac:dyDescent="0.2">
      <c r="A674" s="13">
        <v>76</v>
      </c>
      <c r="B674" s="272">
        <v>148</v>
      </c>
      <c r="C674" s="272" t="s">
        <v>1733</v>
      </c>
      <c r="D674" s="272" t="s">
        <v>2728</v>
      </c>
      <c r="E674" s="272" t="s">
        <v>2731</v>
      </c>
      <c r="F674" s="272" t="s">
        <v>2729</v>
      </c>
      <c r="G674" s="272" t="s">
        <v>280</v>
      </c>
      <c r="H674" s="272" t="s">
        <v>2732</v>
      </c>
      <c r="I674" s="272" t="s">
        <v>714</v>
      </c>
      <c r="J674" s="272" t="s">
        <v>89</v>
      </c>
      <c r="K674" s="271">
        <v>32995305</v>
      </c>
      <c r="L674" s="271">
        <v>32995305</v>
      </c>
      <c r="M674" s="271">
        <v>50</v>
      </c>
      <c r="N674" s="271">
        <f t="shared" si="13"/>
        <v>1649765250</v>
      </c>
      <c r="O674" s="271" t="s">
        <v>3436</v>
      </c>
      <c r="P674" s="271">
        <v>2</v>
      </c>
    </row>
    <row r="675" spans="1:16" s="264" customFormat="1" ht="48" x14ac:dyDescent="0.2">
      <c r="A675" s="13">
        <v>77</v>
      </c>
      <c r="B675" s="309">
        <v>154</v>
      </c>
      <c r="C675" s="272" t="s">
        <v>1750</v>
      </c>
      <c r="D675" s="272" t="s">
        <v>2734</v>
      </c>
      <c r="E675" s="272" t="s">
        <v>2733</v>
      </c>
      <c r="F675" s="272" t="s">
        <v>1758</v>
      </c>
      <c r="G675" s="272" t="s">
        <v>280</v>
      </c>
      <c r="H675" s="272" t="s">
        <v>2735</v>
      </c>
      <c r="I675" s="272" t="s">
        <v>2736</v>
      </c>
      <c r="J675" s="272" t="s">
        <v>298</v>
      </c>
      <c r="K675" s="271">
        <v>16075</v>
      </c>
      <c r="L675" s="271">
        <v>16074</v>
      </c>
      <c r="M675" s="271">
        <v>17000</v>
      </c>
      <c r="N675" s="271">
        <f t="shared" si="13"/>
        <v>273258000</v>
      </c>
      <c r="O675" s="271" t="s">
        <v>3436</v>
      </c>
      <c r="P675" s="271">
        <v>2</v>
      </c>
    </row>
    <row r="676" spans="1:16" s="300" customFormat="1" ht="36" x14ac:dyDescent="0.2">
      <c r="A676" s="13">
        <v>78</v>
      </c>
      <c r="B676" s="272">
        <v>161</v>
      </c>
      <c r="C676" s="272" t="s">
        <v>1852</v>
      </c>
      <c r="D676" s="272" t="s">
        <v>2738</v>
      </c>
      <c r="E676" s="272" t="s">
        <v>2737</v>
      </c>
      <c r="F676" s="272" t="s">
        <v>785</v>
      </c>
      <c r="G676" s="272" t="s">
        <v>20</v>
      </c>
      <c r="H676" s="272" t="s">
        <v>2739</v>
      </c>
      <c r="I676" s="272" t="s">
        <v>2740</v>
      </c>
      <c r="J676" s="272" t="s">
        <v>341</v>
      </c>
      <c r="K676" s="271">
        <v>36616</v>
      </c>
      <c r="L676" s="271">
        <v>36615</v>
      </c>
      <c r="M676" s="271">
        <v>10000</v>
      </c>
      <c r="N676" s="271">
        <f t="shared" si="13"/>
        <v>366150000</v>
      </c>
      <c r="O676" s="271" t="s">
        <v>3436</v>
      </c>
      <c r="P676" s="271">
        <v>2</v>
      </c>
    </row>
    <row r="677" spans="1:16" s="264" customFormat="1" ht="36" x14ac:dyDescent="0.2">
      <c r="A677" s="13">
        <v>79</v>
      </c>
      <c r="B677" s="272">
        <v>162</v>
      </c>
      <c r="C677" s="272" t="s">
        <v>1852</v>
      </c>
      <c r="D677" s="272" t="s">
        <v>2738</v>
      </c>
      <c r="E677" s="272" t="s">
        <v>18</v>
      </c>
      <c r="F677" s="272" t="s">
        <v>785</v>
      </c>
      <c r="G677" s="272" t="s">
        <v>20</v>
      </c>
      <c r="H677" s="272" t="s">
        <v>2741</v>
      </c>
      <c r="I677" s="272" t="s">
        <v>2740</v>
      </c>
      <c r="J677" s="272" t="s">
        <v>341</v>
      </c>
      <c r="K677" s="271">
        <v>54920</v>
      </c>
      <c r="L677" s="271">
        <v>54919</v>
      </c>
      <c r="M677" s="271">
        <v>12000</v>
      </c>
      <c r="N677" s="271">
        <f t="shared" si="13"/>
        <v>659028000</v>
      </c>
      <c r="O677" s="271" t="s">
        <v>3436</v>
      </c>
      <c r="P677" s="271">
        <v>2</v>
      </c>
    </row>
    <row r="678" spans="1:16" s="264" customFormat="1" ht="60" x14ac:dyDescent="0.2">
      <c r="A678" s="13">
        <v>80</v>
      </c>
      <c r="B678" s="309">
        <v>165</v>
      </c>
      <c r="C678" s="272" t="s">
        <v>1870</v>
      </c>
      <c r="D678" s="272" t="s">
        <v>2742</v>
      </c>
      <c r="E678" s="272" t="s">
        <v>720</v>
      </c>
      <c r="F678" s="272" t="s">
        <v>19</v>
      </c>
      <c r="G678" s="272" t="s">
        <v>20</v>
      </c>
      <c r="H678" s="272" t="s">
        <v>2743</v>
      </c>
      <c r="I678" s="272" t="s">
        <v>2720</v>
      </c>
      <c r="J678" s="272" t="s">
        <v>89</v>
      </c>
      <c r="K678" s="271">
        <v>10349</v>
      </c>
      <c r="L678" s="271">
        <v>10349</v>
      </c>
      <c r="M678" s="271">
        <v>2000</v>
      </c>
      <c r="N678" s="271">
        <f t="shared" si="13"/>
        <v>20698000</v>
      </c>
      <c r="O678" s="271" t="s">
        <v>3436</v>
      </c>
      <c r="P678" s="271">
        <v>2</v>
      </c>
    </row>
    <row r="679" spans="1:16" s="264" customFormat="1" ht="59.25" customHeight="1" x14ac:dyDescent="0.2">
      <c r="A679" s="13">
        <v>81</v>
      </c>
      <c r="B679" s="272">
        <v>168</v>
      </c>
      <c r="C679" s="272" t="s">
        <v>2744</v>
      </c>
      <c r="D679" s="272" t="s">
        <v>2745</v>
      </c>
      <c r="E679" s="272" t="s">
        <v>460</v>
      </c>
      <c r="F679" s="272" t="s">
        <v>2746</v>
      </c>
      <c r="G679" s="272" t="s">
        <v>280</v>
      </c>
      <c r="H679" s="272" t="s">
        <v>2747</v>
      </c>
      <c r="I679" s="272" t="s">
        <v>2748</v>
      </c>
      <c r="J679" s="272" t="s">
        <v>290</v>
      </c>
      <c r="K679" s="271">
        <v>6748140</v>
      </c>
      <c r="L679" s="271">
        <v>6748140</v>
      </c>
      <c r="M679" s="271">
        <v>300</v>
      </c>
      <c r="N679" s="271">
        <f t="shared" si="13"/>
        <v>2024442000</v>
      </c>
      <c r="O679" s="271" t="s">
        <v>3436</v>
      </c>
      <c r="P679" s="271">
        <v>2</v>
      </c>
    </row>
    <row r="680" spans="1:16" s="264" customFormat="1" ht="59.25" customHeight="1" x14ac:dyDescent="0.2">
      <c r="A680" s="13">
        <v>82</v>
      </c>
      <c r="B680" s="272">
        <v>169</v>
      </c>
      <c r="C680" s="272" t="s">
        <v>1948</v>
      </c>
      <c r="D680" s="272" t="s">
        <v>2749</v>
      </c>
      <c r="E680" s="272" t="s">
        <v>388</v>
      </c>
      <c r="F680" s="272" t="s">
        <v>2750</v>
      </c>
      <c r="G680" s="272" t="s">
        <v>280</v>
      </c>
      <c r="H680" s="272" t="s">
        <v>2751</v>
      </c>
      <c r="I680" s="272" t="s">
        <v>714</v>
      </c>
      <c r="J680" s="272" t="s">
        <v>89</v>
      </c>
      <c r="K680" s="271">
        <v>15550710</v>
      </c>
      <c r="L680" s="271">
        <v>15550710</v>
      </c>
      <c r="M680" s="271">
        <v>10</v>
      </c>
      <c r="N680" s="271">
        <f t="shared" si="13"/>
        <v>155507100</v>
      </c>
      <c r="O680" s="271" t="s">
        <v>3436</v>
      </c>
      <c r="P680" s="271">
        <v>2</v>
      </c>
    </row>
    <row r="681" spans="1:16" s="264" customFormat="1" ht="59.25" customHeight="1" x14ac:dyDescent="0.2">
      <c r="A681" s="13">
        <v>83</v>
      </c>
      <c r="B681" s="272">
        <v>170</v>
      </c>
      <c r="C681" s="272" t="s">
        <v>1948</v>
      </c>
      <c r="D681" s="272" t="s">
        <v>2749</v>
      </c>
      <c r="E681" s="272" t="s">
        <v>2752</v>
      </c>
      <c r="F681" s="272" t="s">
        <v>131</v>
      </c>
      <c r="G681" s="272" t="s">
        <v>280</v>
      </c>
      <c r="H681" s="272" t="s">
        <v>2753</v>
      </c>
      <c r="I681" s="272" t="s">
        <v>2754</v>
      </c>
      <c r="J681" s="272" t="s">
        <v>159</v>
      </c>
      <c r="K681" s="271">
        <v>45596775</v>
      </c>
      <c r="L681" s="271">
        <v>45596775</v>
      </c>
      <c r="M681" s="271">
        <v>8</v>
      </c>
      <c r="N681" s="271">
        <f t="shared" si="13"/>
        <v>364774200</v>
      </c>
      <c r="O681" s="271" t="s">
        <v>3436</v>
      </c>
      <c r="P681" s="271">
        <v>2</v>
      </c>
    </row>
    <row r="682" spans="1:16" s="264" customFormat="1" ht="59.25" customHeight="1" x14ac:dyDescent="0.2">
      <c r="A682" s="13">
        <v>84</v>
      </c>
      <c r="B682" s="309">
        <v>175</v>
      </c>
      <c r="C682" s="272" t="s">
        <v>2755</v>
      </c>
      <c r="D682" s="272" t="s">
        <v>2757</v>
      </c>
      <c r="E682" s="272" t="s">
        <v>2756</v>
      </c>
      <c r="F682" s="272" t="s">
        <v>355</v>
      </c>
      <c r="G682" s="272" t="s">
        <v>20</v>
      </c>
      <c r="H682" s="272" t="s">
        <v>2758</v>
      </c>
      <c r="I682" s="272" t="s">
        <v>2759</v>
      </c>
      <c r="J682" s="272" t="s">
        <v>298</v>
      </c>
      <c r="K682" s="271">
        <v>1497598</v>
      </c>
      <c r="L682" s="271">
        <v>1497598</v>
      </c>
      <c r="M682" s="271">
        <v>400</v>
      </c>
      <c r="N682" s="271">
        <f t="shared" si="13"/>
        <v>599039200</v>
      </c>
      <c r="O682" s="271" t="s">
        <v>3436</v>
      </c>
      <c r="P682" s="271">
        <v>2</v>
      </c>
    </row>
    <row r="683" spans="1:16" s="264" customFormat="1" ht="59.25" customHeight="1" x14ac:dyDescent="0.2">
      <c r="A683" s="13">
        <v>85</v>
      </c>
      <c r="B683" s="309">
        <v>176</v>
      </c>
      <c r="C683" s="272" t="s">
        <v>2755</v>
      </c>
      <c r="D683" s="272" t="s">
        <v>2761</v>
      </c>
      <c r="E683" s="272" t="s">
        <v>2760</v>
      </c>
      <c r="F683" s="272" t="s">
        <v>355</v>
      </c>
      <c r="G683" s="272" t="s">
        <v>20</v>
      </c>
      <c r="H683" s="272" t="s">
        <v>2762</v>
      </c>
      <c r="I683" s="272" t="s">
        <v>2759</v>
      </c>
      <c r="J683" s="272" t="s">
        <v>298</v>
      </c>
      <c r="K683" s="271">
        <v>2246092</v>
      </c>
      <c r="L683" s="271">
        <v>2246091</v>
      </c>
      <c r="M683" s="271">
        <v>350</v>
      </c>
      <c r="N683" s="271">
        <f t="shared" si="13"/>
        <v>786131850</v>
      </c>
      <c r="O683" s="271" t="s">
        <v>3436</v>
      </c>
      <c r="P683" s="271">
        <v>2</v>
      </c>
    </row>
    <row r="684" spans="1:16" s="432" customFormat="1" x14ac:dyDescent="0.25">
      <c r="A684" s="424"/>
      <c r="B684" s="553" t="s">
        <v>3432</v>
      </c>
      <c r="C684" s="435"/>
      <c r="D684" s="435"/>
      <c r="E684" s="434"/>
      <c r="F684" s="434"/>
      <c r="G684" s="434"/>
      <c r="H684" s="434"/>
      <c r="I684" s="434"/>
      <c r="J684" s="434"/>
      <c r="K684" s="428"/>
      <c r="L684" s="429"/>
      <c r="M684" s="676"/>
      <c r="N684" s="549">
        <f>SUM(N685:N691)</f>
        <v>1970600000</v>
      </c>
      <c r="O684" s="434"/>
      <c r="P684" s="17">
        <v>1</v>
      </c>
    </row>
    <row r="685" spans="1:16" s="44" customFormat="1" ht="63.75" x14ac:dyDescent="0.25">
      <c r="A685" s="13">
        <v>1</v>
      </c>
      <c r="B685" s="13">
        <v>140</v>
      </c>
      <c r="C685" s="14" t="s">
        <v>564</v>
      </c>
      <c r="D685" s="15" t="s">
        <v>565</v>
      </c>
      <c r="E685" s="14" t="s">
        <v>566</v>
      </c>
      <c r="F685" s="14" t="s">
        <v>567</v>
      </c>
      <c r="G685" s="14" t="s">
        <v>132</v>
      </c>
      <c r="H685" s="14" t="s">
        <v>568</v>
      </c>
      <c r="I685" s="14" t="s">
        <v>569</v>
      </c>
      <c r="J685" s="14" t="s">
        <v>570</v>
      </c>
      <c r="K685" s="18">
        <v>134000</v>
      </c>
      <c r="L685" s="19">
        <v>127000</v>
      </c>
      <c r="M685" s="657">
        <v>3000</v>
      </c>
      <c r="N685" s="21">
        <f t="shared" si="11"/>
        <v>381000000</v>
      </c>
      <c r="O685" s="17">
        <v>5</v>
      </c>
      <c r="P685" s="17">
        <v>1</v>
      </c>
    </row>
    <row r="686" spans="1:16" s="44" customFormat="1" ht="76.5" x14ac:dyDescent="0.25">
      <c r="A686" s="13">
        <v>2</v>
      </c>
      <c r="B686" s="13">
        <v>161</v>
      </c>
      <c r="C686" s="14" t="s">
        <v>646</v>
      </c>
      <c r="D686" s="15" t="s">
        <v>650</v>
      </c>
      <c r="E686" s="14" t="s">
        <v>29</v>
      </c>
      <c r="F686" s="14" t="s">
        <v>651</v>
      </c>
      <c r="G686" s="14" t="s">
        <v>132</v>
      </c>
      <c r="H686" s="14" t="s">
        <v>652</v>
      </c>
      <c r="I686" s="14" t="s">
        <v>385</v>
      </c>
      <c r="J686" s="14" t="s">
        <v>653</v>
      </c>
      <c r="K686" s="18">
        <v>79834</v>
      </c>
      <c r="L686" s="19">
        <v>60000</v>
      </c>
      <c r="M686" s="657">
        <v>4500</v>
      </c>
      <c r="N686" s="21">
        <f t="shared" si="11"/>
        <v>270000000</v>
      </c>
      <c r="O686" s="17">
        <v>1</v>
      </c>
      <c r="P686" s="17">
        <v>1</v>
      </c>
    </row>
    <row r="687" spans="1:16" s="44" customFormat="1" ht="51" x14ac:dyDescent="0.25">
      <c r="A687" s="13">
        <v>3</v>
      </c>
      <c r="B687" s="13">
        <v>263</v>
      </c>
      <c r="C687" s="14" t="s">
        <v>999</v>
      </c>
      <c r="D687" s="15" t="s">
        <v>1000</v>
      </c>
      <c r="E687" s="14" t="s">
        <v>388</v>
      </c>
      <c r="F687" s="14" t="s">
        <v>1001</v>
      </c>
      <c r="G687" s="14" t="s">
        <v>20</v>
      </c>
      <c r="H687" s="14" t="s">
        <v>1002</v>
      </c>
      <c r="I687" s="14" t="s">
        <v>1003</v>
      </c>
      <c r="J687" s="14" t="s">
        <v>499</v>
      </c>
      <c r="K687" s="18">
        <v>2785</v>
      </c>
      <c r="L687" s="19">
        <v>1450</v>
      </c>
      <c r="M687" s="657">
        <v>200000</v>
      </c>
      <c r="N687" s="21">
        <f t="shared" si="11"/>
        <v>290000000</v>
      </c>
      <c r="O687" s="17">
        <v>2</v>
      </c>
      <c r="P687" s="17">
        <v>1</v>
      </c>
    </row>
    <row r="688" spans="1:16" s="44" customFormat="1" ht="51" x14ac:dyDescent="0.25">
      <c r="A688" s="13">
        <v>4</v>
      </c>
      <c r="B688" s="13">
        <v>264</v>
      </c>
      <c r="C688" s="14" t="s">
        <v>999</v>
      </c>
      <c r="D688" s="15" t="s">
        <v>1004</v>
      </c>
      <c r="E688" s="14" t="s">
        <v>124</v>
      </c>
      <c r="F688" s="14" t="s">
        <v>1001</v>
      </c>
      <c r="G688" s="14" t="s">
        <v>20</v>
      </c>
      <c r="H688" s="14" t="s">
        <v>1005</v>
      </c>
      <c r="I688" s="14" t="s">
        <v>1003</v>
      </c>
      <c r="J688" s="14" t="s">
        <v>499</v>
      </c>
      <c r="K688" s="18">
        <v>5571</v>
      </c>
      <c r="L688" s="19">
        <v>2700</v>
      </c>
      <c r="M688" s="657">
        <v>100000</v>
      </c>
      <c r="N688" s="21">
        <f t="shared" si="11"/>
        <v>270000000</v>
      </c>
      <c r="O688" s="17">
        <v>2</v>
      </c>
      <c r="P688" s="17">
        <v>1</v>
      </c>
    </row>
    <row r="689" spans="1:16" s="44" customFormat="1" ht="63.75" x14ac:dyDescent="0.25">
      <c r="A689" s="13">
        <v>5</v>
      </c>
      <c r="B689" s="13">
        <v>368</v>
      </c>
      <c r="C689" s="14" t="s">
        <v>1364</v>
      </c>
      <c r="D689" s="15" t="s">
        <v>1374</v>
      </c>
      <c r="E689" s="14" t="s">
        <v>1375</v>
      </c>
      <c r="F689" s="14" t="s">
        <v>1376</v>
      </c>
      <c r="G689" s="14" t="s">
        <v>45</v>
      </c>
      <c r="H689" s="14" t="s">
        <v>1377</v>
      </c>
      <c r="I689" s="14" t="s">
        <v>1378</v>
      </c>
      <c r="J689" s="14" t="s">
        <v>298</v>
      </c>
      <c r="K689" s="18">
        <v>24300</v>
      </c>
      <c r="L689" s="19">
        <v>22000</v>
      </c>
      <c r="M689" s="657">
        <v>300</v>
      </c>
      <c r="N689" s="21">
        <f t="shared" si="11"/>
        <v>6600000</v>
      </c>
      <c r="O689" s="17">
        <v>1</v>
      </c>
      <c r="P689" s="17">
        <v>1</v>
      </c>
    </row>
    <row r="690" spans="1:16" s="44" customFormat="1" ht="76.5" x14ac:dyDescent="0.25">
      <c r="A690" s="13">
        <v>6</v>
      </c>
      <c r="B690" s="13">
        <v>380</v>
      </c>
      <c r="C690" s="14" t="s">
        <v>1426</v>
      </c>
      <c r="D690" s="15" t="s">
        <v>1427</v>
      </c>
      <c r="E690" s="14" t="s">
        <v>1428</v>
      </c>
      <c r="F690" s="14" t="s">
        <v>1429</v>
      </c>
      <c r="G690" s="14" t="s">
        <v>132</v>
      </c>
      <c r="H690" s="14" t="s">
        <v>1430</v>
      </c>
      <c r="I690" s="14" t="s">
        <v>513</v>
      </c>
      <c r="J690" s="14" t="s">
        <v>606</v>
      </c>
      <c r="K690" s="18">
        <v>587741</v>
      </c>
      <c r="L690" s="19">
        <v>586000</v>
      </c>
      <c r="M690" s="657">
        <v>500</v>
      </c>
      <c r="N690" s="21">
        <f t="shared" si="11"/>
        <v>293000000</v>
      </c>
      <c r="O690" s="17">
        <v>1</v>
      </c>
      <c r="P690" s="17">
        <v>1</v>
      </c>
    </row>
    <row r="691" spans="1:16" s="44" customFormat="1" ht="63.75" x14ac:dyDescent="0.25">
      <c r="A691" s="13">
        <v>7</v>
      </c>
      <c r="B691" s="13">
        <v>487</v>
      </c>
      <c r="C691" s="14" t="s">
        <v>1755</v>
      </c>
      <c r="D691" s="15" t="s">
        <v>1763</v>
      </c>
      <c r="E691" s="14" t="s">
        <v>1764</v>
      </c>
      <c r="F691" s="14" t="s">
        <v>1765</v>
      </c>
      <c r="G691" s="14" t="s">
        <v>45</v>
      </c>
      <c r="H691" s="14" t="s">
        <v>1766</v>
      </c>
      <c r="I691" s="14" t="s">
        <v>1767</v>
      </c>
      <c r="J691" s="14" t="s">
        <v>298</v>
      </c>
      <c r="K691" s="18">
        <v>115826</v>
      </c>
      <c r="L691" s="19">
        <v>115000</v>
      </c>
      <c r="M691" s="657">
        <v>4000</v>
      </c>
      <c r="N691" s="21">
        <f t="shared" si="11"/>
        <v>460000000</v>
      </c>
      <c r="O691" s="17">
        <v>1</v>
      </c>
      <c r="P691" s="17">
        <v>1</v>
      </c>
    </row>
    <row r="692" spans="1:16" s="432" customFormat="1" x14ac:dyDescent="0.25">
      <c r="A692" s="424"/>
      <c r="B692" s="551" t="s">
        <v>3433</v>
      </c>
      <c r="C692" s="426"/>
      <c r="D692" s="425"/>
      <c r="E692" s="426"/>
      <c r="F692" s="426"/>
      <c r="G692" s="426"/>
      <c r="H692" s="426"/>
      <c r="I692" s="426"/>
      <c r="J692" s="426"/>
      <c r="K692" s="443"/>
      <c r="L692" s="444"/>
      <c r="M692" s="657"/>
      <c r="N692" s="548">
        <f>N693+N694</f>
        <v>224500000</v>
      </c>
      <c r="O692" s="427"/>
      <c r="P692" s="17">
        <v>1</v>
      </c>
    </row>
    <row r="693" spans="1:16" s="44" customFormat="1" ht="38.25" x14ac:dyDescent="0.25">
      <c r="A693" s="13">
        <v>1</v>
      </c>
      <c r="B693" s="13">
        <v>83</v>
      </c>
      <c r="C693" s="15" t="s">
        <v>369</v>
      </c>
      <c r="D693" s="15" t="s">
        <v>370</v>
      </c>
      <c r="E693" s="77" t="s">
        <v>371</v>
      </c>
      <c r="F693" s="77" t="s">
        <v>372</v>
      </c>
      <c r="G693" s="14" t="s">
        <v>45</v>
      </c>
      <c r="H693" s="14" t="s">
        <v>373</v>
      </c>
      <c r="I693" s="14" t="s">
        <v>47</v>
      </c>
      <c r="J693" s="14" t="s">
        <v>23</v>
      </c>
      <c r="K693" s="31">
        <v>4500</v>
      </c>
      <c r="L693" s="32">
        <v>3850</v>
      </c>
      <c r="M693" s="657">
        <v>10000</v>
      </c>
      <c r="N693" s="21">
        <f t="shared" si="11"/>
        <v>38500000</v>
      </c>
      <c r="O693" s="17">
        <v>3</v>
      </c>
      <c r="P693" s="17">
        <v>1</v>
      </c>
    </row>
    <row r="694" spans="1:16" s="44" customFormat="1" ht="51" x14ac:dyDescent="0.25">
      <c r="A694" s="13">
        <v>2</v>
      </c>
      <c r="B694" s="13">
        <v>451</v>
      </c>
      <c r="C694" s="15" t="s">
        <v>1638</v>
      </c>
      <c r="D694" s="15" t="s">
        <v>1642</v>
      </c>
      <c r="E694" s="14" t="s">
        <v>1643</v>
      </c>
      <c r="F694" s="14" t="s">
        <v>1345</v>
      </c>
      <c r="G694" s="14" t="s">
        <v>71</v>
      </c>
      <c r="H694" s="14" t="s">
        <v>1644</v>
      </c>
      <c r="I694" s="14" t="s">
        <v>1645</v>
      </c>
      <c r="J694" s="14" t="s">
        <v>23</v>
      </c>
      <c r="K694" s="31">
        <v>15000</v>
      </c>
      <c r="L694" s="32">
        <v>9300</v>
      </c>
      <c r="M694" s="657">
        <v>20000</v>
      </c>
      <c r="N694" s="21">
        <f t="shared" si="11"/>
        <v>186000000</v>
      </c>
      <c r="O694" s="17">
        <v>3</v>
      </c>
      <c r="P694" s="17">
        <v>1</v>
      </c>
    </row>
    <row r="695" spans="1:16" s="432" customFormat="1" x14ac:dyDescent="0.25">
      <c r="A695" s="424"/>
      <c r="B695" s="551" t="s">
        <v>3434</v>
      </c>
      <c r="C695" s="425"/>
      <c r="D695" s="425"/>
      <c r="E695" s="450"/>
      <c r="F695" s="450"/>
      <c r="G695" s="426"/>
      <c r="H695" s="426"/>
      <c r="I695" s="426"/>
      <c r="J695" s="426"/>
      <c r="K695" s="428"/>
      <c r="L695" s="429"/>
      <c r="M695" s="657"/>
      <c r="N695" s="548">
        <f>SUM(N696:N728)</f>
        <v>3283410000</v>
      </c>
      <c r="O695" s="427"/>
      <c r="P695" s="17">
        <v>1</v>
      </c>
    </row>
    <row r="696" spans="1:16" s="44" customFormat="1" ht="38.25" x14ac:dyDescent="0.25">
      <c r="A696" s="13">
        <v>1</v>
      </c>
      <c r="B696" s="13">
        <v>6</v>
      </c>
      <c r="C696" s="15" t="s">
        <v>37</v>
      </c>
      <c r="D696" s="15" t="s">
        <v>42</v>
      </c>
      <c r="E696" s="14" t="s">
        <v>43</v>
      </c>
      <c r="F696" s="14" t="s">
        <v>44</v>
      </c>
      <c r="G696" s="14" t="s">
        <v>45</v>
      </c>
      <c r="H696" s="14" t="s">
        <v>46</v>
      </c>
      <c r="I696" s="14" t="s">
        <v>47</v>
      </c>
      <c r="J696" s="14" t="s">
        <v>23</v>
      </c>
      <c r="K696" s="18">
        <v>12000</v>
      </c>
      <c r="L696" s="19">
        <v>10580</v>
      </c>
      <c r="M696" s="655">
        <v>20000</v>
      </c>
      <c r="N696" s="21">
        <f t="shared" si="11"/>
        <v>211600000</v>
      </c>
      <c r="O696" s="17">
        <v>3</v>
      </c>
      <c r="P696" s="17">
        <v>1</v>
      </c>
    </row>
    <row r="697" spans="1:16" s="44" customFormat="1" ht="38.25" x14ac:dyDescent="0.25">
      <c r="A697" s="13">
        <v>2</v>
      </c>
      <c r="B697" s="13">
        <v>49</v>
      </c>
      <c r="C697" s="15" t="s">
        <v>223</v>
      </c>
      <c r="D697" s="15" t="s">
        <v>223</v>
      </c>
      <c r="E697" s="14" t="s">
        <v>228</v>
      </c>
      <c r="F697" s="14" t="s">
        <v>44</v>
      </c>
      <c r="G697" s="14" t="s">
        <v>45</v>
      </c>
      <c r="H697" s="35" t="s">
        <v>229</v>
      </c>
      <c r="I697" s="14" t="s">
        <v>230</v>
      </c>
      <c r="J697" s="14" t="s">
        <v>23</v>
      </c>
      <c r="K697" s="18">
        <v>800</v>
      </c>
      <c r="L697" s="19">
        <v>485</v>
      </c>
      <c r="M697" s="655">
        <v>30000</v>
      </c>
      <c r="N697" s="21">
        <f t="shared" si="11"/>
        <v>14550000</v>
      </c>
      <c r="O697" s="17">
        <v>3</v>
      </c>
      <c r="P697" s="17">
        <v>1</v>
      </c>
    </row>
    <row r="698" spans="1:16" s="44" customFormat="1" ht="38.25" x14ac:dyDescent="0.25">
      <c r="A698" s="13">
        <v>3</v>
      </c>
      <c r="B698" s="13">
        <v>58</v>
      </c>
      <c r="C698" s="15" t="s">
        <v>271</v>
      </c>
      <c r="D698" s="15" t="s">
        <v>272</v>
      </c>
      <c r="E698" s="14" t="s">
        <v>273</v>
      </c>
      <c r="F698" s="14" t="s">
        <v>250</v>
      </c>
      <c r="G698" s="14" t="s">
        <v>274</v>
      </c>
      <c r="H698" s="14" t="s">
        <v>275</v>
      </c>
      <c r="I698" s="14" t="s">
        <v>276</v>
      </c>
      <c r="J698" s="14" t="s">
        <v>23</v>
      </c>
      <c r="K698" s="18">
        <v>29000</v>
      </c>
      <c r="L698" s="19">
        <v>29000</v>
      </c>
      <c r="M698" s="655">
        <v>500</v>
      </c>
      <c r="N698" s="21">
        <f t="shared" si="11"/>
        <v>14500000</v>
      </c>
      <c r="O698" s="17">
        <v>3</v>
      </c>
      <c r="P698" s="17">
        <v>1</v>
      </c>
    </row>
    <row r="699" spans="1:16" s="44" customFormat="1" ht="127.5" x14ac:dyDescent="0.25">
      <c r="A699" s="13">
        <v>4</v>
      </c>
      <c r="B699" s="13">
        <v>119</v>
      </c>
      <c r="C699" s="15" t="s">
        <v>515</v>
      </c>
      <c r="D699" s="122" t="s">
        <v>516</v>
      </c>
      <c r="E699" s="14" t="s">
        <v>184</v>
      </c>
      <c r="F699" s="14" t="s">
        <v>44</v>
      </c>
      <c r="G699" s="14" t="s">
        <v>45</v>
      </c>
      <c r="H699" s="35" t="s">
        <v>517</v>
      </c>
      <c r="I699" s="14" t="s">
        <v>518</v>
      </c>
      <c r="J699" s="14" t="s">
        <v>23</v>
      </c>
      <c r="K699" s="18">
        <v>1250</v>
      </c>
      <c r="L699" s="19">
        <v>1250</v>
      </c>
      <c r="M699" s="655">
        <v>2000</v>
      </c>
      <c r="N699" s="21">
        <f t="shared" si="11"/>
        <v>2500000</v>
      </c>
      <c r="O699" s="17">
        <v>3</v>
      </c>
      <c r="P699" s="17">
        <v>1</v>
      </c>
    </row>
    <row r="700" spans="1:16" s="44" customFormat="1" ht="38.25" x14ac:dyDescent="0.25">
      <c r="A700" s="13">
        <v>5</v>
      </c>
      <c r="B700" s="13">
        <v>123</v>
      </c>
      <c r="C700" s="15" t="s">
        <v>523</v>
      </c>
      <c r="D700" s="122" t="s">
        <v>527</v>
      </c>
      <c r="E700" s="14" t="s">
        <v>184</v>
      </c>
      <c r="F700" s="14" t="s">
        <v>19</v>
      </c>
      <c r="G700" s="14" t="s">
        <v>20</v>
      </c>
      <c r="H700" s="56" t="s">
        <v>528</v>
      </c>
      <c r="I700" s="14" t="s">
        <v>518</v>
      </c>
      <c r="J700" s="14" t="s">
        <v>23</v>
      </c>
      <c r="K700" s="18">
        <v>2940</v>
      </c>
      <c r="L700" s="19">
        <v>1920</v>
      </c>
      <c r="M700" s="655">
        <v>1000</v>
      </c>
      <c r="N700" s="21">
        <f t="shared" si="11"/>
        <v>1920000</v>
      </c>
      <c r="O700" s="17">
        <v>5</v>
      </c>
      <c r="P700" s="17">
        <v>1</v>
      </c>
    </row>
    <row r="701" spans="1:16" s="44" customFormat="1" ht="38.25" x14ac:dyDescent="0.25">
      <c r="A701" s="13">
        <v>6</v>
      </c>
      <c r="B701" s="13">
        <v>124</v>
      </c>
      <c r="C701" s="15" t="s">
        <v>529</v>
      </c>
      <c r="D701" s="122" t="s">
        <v>530</v>
      </c>
      <c r="E701" s="14" t="s">
        <v>18</v>
      </c>
      <c r="F701" s="56" t="s">
        <v>143</v>
      </c>
      <c r="G701" s="14" t="s">
        <v>20</v>
      </c>
      <c r="H701" s="56" t="s">
        <v>531</v>
      </c>
      <c r="I701" s="14" t="s">
        <v>518</v>
      </c>
      <c r="J701" s="14" t="s">
        <v>23</v>
      </c>
      <c r="K701" s="18">
        <v>1100</v>
      </c>
      <c r="L701" s="19">
        <v>315</v>
      </c>
      <c r="M701" s="655">
        <v>15000</v>
      </c>
      <c r="N701" s="21">
        <f t="shared" si="11"/>
        <v>4725000</v>
      </c>
      <c r="O701" s="17">
        <v>3</v>
      </c>
      <c r="P701" s="17">
        <v>1</v>
      </c>
    </row>
    <row r="702" spans="1:16" s="44" customFormat="1" ht="51" x14ac:dyDescent="0.25">
      <c r="A702" s="13">
        <v>7</v>
      </c>
      <c r="B702" s="13">
        <v>142</v>
      </c>
      <c r="C702" s="15" t="s">
        <v>571</v>
      </c>
      <c r="D702" s="36" t="s">
        <v>576</v>
      </c>
      <c r="E702" s="14" t="s">
        <v>577</v>
      </c>
      <c r="F702" s="14" t="s">
        <v>109</v>
      </c>
      <c r="G702" s="14" t="s">
        <v>20</v>
      </c>
      <c r="H702" s="37" t="s">
        <v>578</v>
      </c>
      <c r="I702" s="37" t="s">
        <v>579</v>
      </c>
      <c r="J702" s="14" t="s">
        <v>445</v>
      </c>
      <c r="K702" s="18">
        <v>6900</v>
      </c>
      <c r="L702" s="19">
        <v>6300</v>
      </c>
      <c r="M702" s="655">
        <v>5000</v>
      </c>
      <c r="N702" s="21">
        <f t="shared" si="11"/>
        <v>31500000</v>
      </c>
      <c r="O702" s="17">
        <v>1</v>
      </c>
      <c r="P702" s="17">
        <v>1</v>
      </c>
    </row>
    <row r="703" spans="1:16" s="44" customFormat="1" ht="38.25" x14ac:dyDescent="0.25">
      <c r="A703" s="13">
        <v>8</v>
      </c>
      <c r="B703" s="13">
        <v>160</v>
      </c>
      <c r="C703" s="15" t="s">
        <v>646</v>
      </c>
      <c r="D703" s="15" t="s">
        <v>647</v>
      </c>
      <c r="E703" s="14" t="s">
        <v>29</v>
      </c>
      <c r="F703" s="104" t="s">
        <v>44</v>
      </c>
      <c r="G703" s="14" t="s">
        <v>132</v>
      </c>
      <c r="H703" s="14" t="s">
        <v>648</v>
      </c>
      <c r="I703" s="14" t="s">
        <v>649</v>
      </c>
      <c r="J703" s="14" t="s">
        <v>201</v>
      </c>
      <c r="K703" s="18">
        <v>62100</v>
      </c>
      <c r="L703" s="19">
        <v>38600</v>
      </c>
      <c r="M703" s="655">
        <v>1500</v>
      </c>
      <c r="N703" s="21">
        <f t="shared" si="11"/>
        <v>57900000</v>
      </c>
      <c r="O703" s="17">
        <v>2</v>
      </c>
      <c r="P703" s="17">
        <v>1</v>
      </c>
    </row>
    <row r="704" spans="1:16" s="44" customFormat="1" ht="51" x14ac:dyDescent="0.25">
      <c r="A704" s="13">
        <v>9</v>
      </c>
      <c r="B704" s="13">
        <v>197</v>
      </c>
      <c r="C704" s="15" t="s">
        <v>776</v>
      </c>
      <c r="D704" s="36" t="s">
        <v>777</v>
      </c>
      <c r="E704" s="14" t="s">
        <v>260</v>
      </c>
      <c r="F704" s="14" t="s">
        <v>109</v>
      </c>
      <c r="G704" s="14" t="s">
        <v>20</v>
      </c>
      <c r="H704" s="35" t="s">
        <v>778</v>
      </c>
      <c r="I704" s="14" t="s">
        <v>779</v>
      </c>
      <c r="J704" s="14" t="s">
        <v>23</v>
      </c>
      <c r="K704" s="18">
        <v>450000</v>
      </c>
      <c r="L704" s="19">
        <v>375000</v>
      </c>
      <c r="M704" s="655">
        <v>100</v>
      </c>
      <c r="N704" s="21">
        <f t="shared" ref="N704:N731" si="14">M704*L704</f>
        <v>37500000</v>
      </c>
      <c r="O704" s="17">
        <v>3</v>
      </c>
      <c r="P704" s="17">
        <v>1</v>
      </c>
    </row>
    <row r="705" spans="1:16" s="44" customFormat="1" ht="38.25" x14ac:dyDescent="0.25">
      <c r="A705" s="13">
        <v>10</v>
      </c>
      <c r="B705" s="13">
        <v>234</v>
      </c>
      <c r="C705" s="15" t="s">
        <v>898</v>
      </c>
      <c r="D705" s="122" t="s">
        <v>899</v>
      </c>
      <c r="E705" s="14" t="s">
        <v>577</v>
      </c>
      <c r="F705" s="14" t="s">
        <v>44</v>
      </c>
      <c r="G705" s="14" t="s">
        <v>45</v>
      </c>
      <c r="H705" s="56" t="s">
        <v>900</v>
      </c>
      <c r="I705" s="14" t="s">
        <v>518</v>
      </c>
      <c r="J705" s="14" t="s">
        <v>23</v>
      </c>
      <c r="K705" s="160">
        <v>1800</v>
      </c>
      <c r="L705" s="19">
        <v>1640</v>
      </c>
      <c r="M705" s="655">
        <v>3000</v>
      </c>
      <c r="N705" s="21">
        <f t="shared" si="14"/>
        <v>4920000</v>
      </c>
      <c r="O705" s="17">
        <v>3</v>
      </c>
      <c r="P705" s="17">
        <v>1</v>
      </c>
    </row>
    <row r="706" spans="1:16" s="44" customFormat="1" ht="76.5" x14ac:dyDescent="0.25">
      <c r="A706" s="13">
        <v>11</v>
      </c>
      <c r="B706" s="238">
        <v>237</v>
      </c>
      <c r="C706" s="239" t="s">
        <v>2089</v>
      </c>
      <c r="D706" s="239" t="s">
        <v>2090</v>
      </c>
      <c r="E706" s="241" t="s">
        <v>2091</v>
      </c>
      <c r="F706" s="241" t="s">
        <v>44</v>
      </c>
      <c r="G706" s="241" t="s">
        <v>45</v>
      </c>
      <c r="H706" s="241" t="s">
        <v>2098</v>
      </c>
      <c r="I706" s="241" t="s">
        <v>2099</v>
      </c>
      <c r="J706" s="241" t="s">
        <v>23</v>
      </c>
      <c r="K706" s="250">
        <v>26034</v>
      </c>
      <c r="L706" s="251">
        <v>25263</v>
      </c>
      <c r="M706" s="655">
        <v>5000</v>
      </c>
      <c r="N706" s="21">
        <f t="shared" si="14"/>
        <v>126315000</v>
      </c>
      <c r="O706" s="254">
        <v>3</v>
      </c>
      <c r="P706" s="17">
        <v>1</v>
      </c>
    </row>
    <row r="707" spans="1:16" s="44" customFormat="1" ht="51" x14ac:dyDescent="0.25">
      <c r="A707" s="13">
        <v>12</v>
      </c>
      <c r="B707" s="13">
        <v>294</v>
      </c>
      <c r="C707" s="15" t="s">
        <v>1107</v>
      </c>
      <c r="D707" s="15" t="s">
        <v>1108</v>
      </c>
      <c r="E707" s="14" t="s">
        <v>215</v>
      </c>
      <c r="F707" s="14" t="s">
        <v>109</v>
      </c>
      <c r="G707" s="14" t="s">
        <v>20</v>
      </c>
      <c r="H707" s="14" t="s">
        <v>1109</v>
      </c>
      <c r="I707" s="14" t="s">
        <v>1110</v>
      </c>
      <c r="J707" s="14" t="s">
        <v>23</v>
      </c>
      <c r="K707" s="18">
        <v>2800</v>
      </c>
      <c r="L707" s="19">
        <v>2600</v>
      </c>
      <c r="M707" s="655">
        <v>5000</v>
      </c>
      <c r="N707" s="21">
        <f t="shared" si="14"/>
        <v>13000000</v>
      </c>
      <c r="O707" s="17">
        <v>3</v>
      </c>
      <c r="P707" s="17">
        <v>1</v>
      </c>
    </row>
    <row r="708" spans="1:16" s="44" customFormat="1" ht="51" x14ac:dyDescent="0.25">
      <c r="A708" s="13">
        <v>13</v>
      </c>
      <c r="B708" s="13">
        <v>307</v>
      </c>
      <c r="C708" s="15" t="s">
        <v>1158</v>
      </c>
      <c r="D708" s="25" t="s">
        <v>1159</v>
      </c>
      <c r="E708" s="14" t="s">
        <v>162</v>
      </c>
      <c r="F708" s="14" t="s">
        <v>109</v>
      </c>
      <c r="G708" s="14" t="s">
        <v>20</v>
      </c>
      <c r="H708" s="14" t="s">
        <v>1160</v>
      </c>
      <c r="I708" s="92" t="s">
        <v>1161</v>
      </c>
      <c r="J708" s="34" t="s">
        <v>23</v>
      </c>
      <c r="K708" s="18">
        <v>4200</v>
      </c>
      <c r="L708" s="19">
        <v>2950</v>
      </c>
      <c r="M708" s="655">
        <v>30000</v>
      </c>
      <c r="N708" s="21">
        <f t="shared" si="14"/>
        <v>88500000</v>
      </c>
      <c r="O708" s="17">
        <v>2</v>
      </c>
      <c r="P708" s="17">
        <v>1</v>
      </c>
    </row>
    <row r="709" spans="1:16" s="44" customFormat="1" ht="51" x14ac:dyDescent="0.25">
      <c r="A709" s="13">
        <v>14</v>
      </c>
      <c r="B709" s="13">
        <v>358</v>
      </c>
      <c r="C709" s="15" t="s">
        <v>1326</v>
      </c>
      <c r="D709" s="25" t="s">
        <v>1335</v>
      </c>
      <c r="E709" s="14" t="s">
        <v>1344</v>
      </c>
      <c r="F709" s="198" t="s">
        <v>1345</v>
      </c>
      <c r="G709" s="14" t="s">
        <v>71</v>
      </c>
      <c r="H709" s="35" t="s">
        <v>1346</v>
      </c>
      <c r="I709" s="14" t="s">
        <v>230</v>
      </c>
      <c r="J709" s="14" t="s">
        <v>23</v>
      </c>
      <c r="K709" s="18">
        <v>9000</v>
      </c>
      <c r="L709" s="19">
        <v>8400</v>
      </c>
      <c r="M709" s="655">
        <v>5000</v>
      </c>
      <c r="N709" s="21">
        <f t="shared" si="14"/>
        <v>42000000</v>
      </c>
      <c r="O709" s="17">
        <v>3</v>
      </c>
      <c r="P709" s="17">
        <v>1</v>
      </c>
    </row>
    <row r="710" spans="1:16" s="44" customFormat="1" ht="102" x14ac:dyDescent="0.25">
      <c r="A710" s="13">
        <v>15</v>
      </c>
      <c r="B710" s="13">
        <v>359</v>
      </c>
      <c r="C710" s="15" t="s">
        <v>1326</v>
      </c>
      <c r="D710" s="122" t="s">
        <v>1347</v>
      </c>
      <c r="E710" s="14" t="s">
        <v>1344</v>
      </c>
      <c r="F710" s="14" t="s">
        <v>82</v>
      </c>
      <c r="G710" s="14" t="s">
        <v>71</v>
      </c>
      <c r="H710" s="35" t="s">
        <v>1348</v>
      </c>
      <c r="I710" s="35" t="s">
        <v>1349</v>
      </c>
      <c r="J710" s="14" t="s">
        <v>201</v>
      </c>
      <c r="K710" s="57">
        <v>12000</v>
      </c>
      <c r="L710" s="34">
        <v>7350</v>
      </c>
      <c r="M710" s="655">
        <v>50000</v>
      </c>
      <c r="N710" s="21">
        <f t="shared" si="14"/>
        <v>367500000</v>
      </c>
      <c r="O710" s="17">
        <v>5</v>
      </c>
      <c r="P710" s="17">
        <v>1</v>
      </c>
    </row>
    <row r="711" spans="1:16" s="44" customFormat="1" ht="51" x14ac:dyDescent="0.25">
      <c r="A711" s="13">
        <v>16</v>
      </c>
      <c r="B711" s="13">
        <v>418</v>
      </c>
      <c r="C711" s="55" t="s">
        <v>1534</v>
      </c>
      <c r="D711" s="55" t="s">
        <v>1535</v>
      </c>
      <c r="E711" s="17" t="s">
        <v>1536</v>
      </c>
      <c r="F711" s="17" t="s">
        <v>109</v>
      </c>
      <c r="G711" s="14" t="s">
        <v>20</v>
      </c>
      <c r="H711" s="14" t="s">
        <v>1537</v>
      </c>
      <c r="I711" s="14" t="s">
        <v>1538</v>
      </c>
      <c r="J711" s="14" t="s">
        <v>23</v>
      </c>
      <c r="K711" s="18">
        <v>2300</v>
      </c>
      <c r="L711" s="19">
        <v>2289</v>
      </c>
      <c r="M711" s="677">
        <v>10000</v>
      </c>
      <c r="N711" s="21">
        <f t="shared" si="14"/>
        <v>22890000</v>
      </c>
      <c r="O711" s="17">
        <v>3</v>
      </c>
      <c r="P711" s="17">
        <v>1</v>
      </c>
    </row>
    <row r="712" spans="1:16" s="44" customFormat="1" ht="38.25" x14ac:dyDescent="0.25">
      <c r="A712" s="13">
        <v>17</v>
      </c>
      <c r="B712" s="13">
        <v>435</v>
      </c>
      <c r="C712" s="15" t="s">
        <v>1587</v>
      </c>
      <c r="D712" s="122" t="s">
        <v>1591</v>
      </c>
      <c r="E712" s="14" t="s">
        <v>162</v>
      </c>
      <c r="F712" s="14" t="s">
        <v>19</v>
      </c>
      <c r="G712" s="14" t="s">
        <v>20</v>
      </c>
      <c r="H712" s="56" t="s">
        <v>1592</v>
      </c>
      <c r="I712" s="14" t="s">
        <v>518</v>
      </c>
      <c r="J712" s="14" t="s">
        <v>23</v>
      </c>
      <c r="K712" s="18">
        <v>315</v>
      </c>
      <c r="L712" s="19">
        <v>262.5</v>
      </c>
      <c r="M712" s="655">
        <v>20000</v>
      </c>
      <c r="N712" s="21">
        <f t="shared" si="14"/>
        <v>5250000</v>
      </c>
      <c r="O712" s="17">
        <v>3</v>
      </c>
      <c r="P712" s="17">
        <v>1</v>
      </c>
    </row>
    <row r="713" spans="1:16" s="44" customFormat="1" ht="51" x14ac:dyDescent="0.25">
      <c r="A713" s="13">
        <v>18</v>
      </c>
      <c r="B713" s="13">
        <v>450</v>
      </c>
      <c r="C713" s="15" t="s">
        <v>1638</v>
      </c>
      <c r="D713" s="122" t="s">
        <v>1639</v>
      </c>
      <c r="E713" s="14" t="s">
        <v>1640</v>
      </c>
      <c r="F713" s="14" t="s">
        <v>1345</v>
      </c>
      <c r="G713" s="14" t="s">
        <v>71</v>
      </c>
      <c r="H713" s="37" t="s">
        <v>1641</v>
      </c>
      <c r="I713" s="37" t="s">
        <v>518</v>
      </c>
      <c r="J713" s="37" t="s">
        <v>270</v>
      </c>
      <c r="K713" s="18">
        <v>20000</v>
      </c>
      <c r="L713" s="19">
        <v>10390</v>
      </c>
      <c r="M713" s="655">
        <v>20000</v>
      </c>
      <c r="N713" s="21">
        <f t="shared" si="14"/>
        <v>207800000</v>
      </c>
      <c r="O713" s="17">
        <v>3</v>
      </c>
      <c r="P713" s="17">
        <v>1</v>
      </c>
    </row>
    <row r="714" spans="1:16" s="44" customFormat="1" ht="38.25" x14ac:dyDescent="0.25">
      <c r="A714" s="13">
        <v>19</v>
      </c>
      <c r="B714" s="13">
        <v>458</v>
      </c>
      <c r="C714" s="15" t="s">
        <v>1663</v>
      </c>
      <c r="D714" s="15" t="s">
        <v>1664</v>
      </c>
      <c r="E714" s="14" t="s">
        <v>1665</v>
      </c>
      <c r="F714" s="14" t="s">
        <v>44</v>
      </c>
      <c r="G714" s="14" t="s">
        <v>45</v>
      </c>
      <c r="H714" s="35" t="s">
        <v>1666</v>
      </c>
      <c r="I714" s="35" t="s">
        <v>230</v>
      </c>
      <c r="J714" s="14" t="s">
        <v>23</v>
      </c>
      <c r="K714" s="18">
        <v>800</v>
      </c>
      <c r="L714" s="19">
        <v>500</v>
      </c>
      <c r="M714" s="655">
        <v>30000</v>
      </c>
      <c r="N714" s="21">
        <f t="shared" si="14"/>
        <v>15000000</v>
      </c>
      <c r="O714" s="17">
        <v>3</v>
      </c>
      <c r="P714" s="17">
        <v>1</v>
      </c>
    </row>
    <row r="715" spans="1:16" s="44" customFormat="1" ht="76.5" x14ac:dyDescent="0.25">
      <c r="A715" s="13">
        <v>20</v>
      </c>
      <c r="B715" s="13">
        <v>464</v>
      </c>
      <c r="C715" s="15" t="s">
        <v>1680</v>
      </c>
      <c r="D715" s="15" t="s">
        <v>1686</v>
      </c>
      <c r="E715" s="14" t="s">
        <v>1687</v>
      </c>
      <c r="F715" s="198" t="s">
        <v>1688</v>
      </c>
      <c r="G715" s="14" t="s">
        <v>45</v>
      </c>
      <c r="H715" s="14" t="s">
        <v>1689</v>
      </c>
      <c r="I715" s="104" t="s">
        <v>1349</v>
      </c>
      <c r="J715" s="14" t="s">
        <v>201</v>
      </c>
      <c r="K715" s="18">
        <v>85000</v>
      </c>
      <c r="L715" s="19">
        <v>29000</v>
      </c>
      <c r="M715" s="655">
        <v>14000</v>
      </c>
      <c r="N715" s="21">
        <f t="shared" si="14"/>
        <v>406000000</v>
      </c>
      <c r="O715" s="17">
        <v>5</v>
      </c>
      <c r="P715" s="17">
        <v>1</v>
      </c>
    </row>
    <row r="716" spans="1:16" s="44" customFormat="1" ht="114.75" customHeight="1" x14ac:dyDescent="0.25">
      <c r="A716" s="13">
        <v>21</v>
      </c>
      <c r="B716" s="13">
        <v>468</v>
      </c>
      <c r="C716" s="55" t="s">
        <v>1699</v>
      </c>
      <c r="D716" s="55" t="s">
        <v>1700</v>
      </c>
      <c r="E716" s="17" t="s">
        <v>162</v>
      </c>
      <c r="F716" s="17" t="s">
        <v>109</v>
      </c>
      <c r="G716" s="14" t="s">
        <v>20</v>
      </c>
      <c r="H716" s="14" t="s">
        <v>1701</v>
      </c>
      <c r="I716" s="14" t="s">
        <v>1161</v>
      </c>
      <c r="J716" s="14" t="s">
        <v>23</v>
      </c>
      <c r="K716" s="18">
        <v>11661</v>
      </c>
      <c r="L716" s="19">
        <v>6000</v>
      </c>
      <c r="M716" s="655">
        <v>1000</v>
      </c>
      <c r="N716" s="21">
        <f t="shared" si="14"/>
        <v>6000000</v>
      </c>
      <c r="O716" s="17">
        <v>2</v>
      </c>
      <c r="P716" s="17">
        <v>1</v>
      </c>
    </row>
    <row r="717" spans="1:16" s="44" customFormat="1" ht="56.25" customHeight="1" x14ac:dyDescent="0.25">
      <c r="A717" s="13">
        <v>22</v>
      </c>
      <c r="B717" s="13">
        <v>480</v>
      </c>
      <c r="C717" s="15" t="s">
        <v>1743</v>
      </c>
      <c r="D717" s="15" t="s">
        <v>1744</v>
      </c>
      <c r="E717" s="14" t="s">
        <v>215</v>
      </c>
      <c r="F717" s="14" t="s">
        <v>109</v>
      </c>
      <c r="G717" s="14" t="s">
        <v>20</v>
      </c>
      <c r="H717" s="14" t="s">
        <v>1745</v>
      </c>
      <c r="I717" s="14" t="s">
        <v>1161</v>
      </c>
      <c r="J717" s="14" t="s">
        <v>23</v>
      </c>
      <c r="K717" s="18">
        <v>5999</v>
      </c>
      <c r="L717" s="19">
        <v>2200</v>
      </c>
      <c r="M717" s="655">
        <v>80000</v>
      </c>
      <c r="N717" s="21">
        <f t="shared" si="14"/>
        <v>176000000</v>
      </c>
      <c r="O717" s="17">
        <v>4</v>
      </c>
      <c r="P717" s="17">
        <v>1</v>
      </c>
    </row>
    <row r="718" spans="1:16" s="44" customFormat="1" ht="89.25" x14ac:dyDescent="0.25">
      <c r="A718" s="13">
        <v>23</v>
      </c>
      <c r="B718" s="13">
        <v>497</v>
      </c>
      <c r="C718" s="55" t="s">
        <v>1801</v>
      </c>
      <c r="D718" s="25" t="s">
        <v>1802</v>
      </c>
      <c r="E718" s="17" t="s">
        <v>1803</v>
      </c>
      <c r="F718" s="17" t="s">
        <v>1804</v>
      </c>
      <c r="G718" s="14" t="s">
        <v>45</v>
      </c>
      <c r="H718" s="35" t="s">
        <v>1805</v>
      </c>
      <c r="I718" s="35" t="s">
        <v>1806</v>
      </c>
      <c r="J718" s="35" t="s">
        <v>1807</v>
      </c>
      <c r="K718" s="57">
        <v>600000</v>
      </c>
      <c r="L718" s="34">
        <v>514500</v>
      </c>
      <c r="M718" s="660">
        <v>100</v>
      </c>
      <c r="N718" s="21">
        <f t="shared" si="14"/>
        <v>51450000</v>
      </c>
      <c r="O718" s="17">
        <v>1</v>
      </c>
      <c r="P718" s="17">
        <v>1</v>
      </c>
    </row>
    <row r="719" spans="1:16" s="44" customFormat="1" ht="76.5" x14ac:dyDescent="0.25">
      <c r="A719" s="13">
        <v>24</v>
      </c>
      <c r="B719" s="13">
        <v>498</v>
      </c>
      <c r="C719" s="15" t="s">
        <v>1808</v>
      </c>
      <c r="D719" s="122" t="s">
        <v>1809</v>
      </c>
      <c r="E719" s="14" t="s">
        <v>1090</v>
      </c>
      <c r="F719" s="14" t="s">
        <v>1810</v>
      </c>
      <c r="G719" s="53" t="s">
        <v>31</v>
      </c>
      <c r="H719" s="56" t="s">
        <v>1811</v>
      </c>
      <c r="I719" s="43" t="s">
        <v>518</v>
      </c>
      <c r="J719" s="37" t="s">
        <v>270</v>
      </c>
      <c r="K719" s="103">
        <v>735</v>
      </c>
      <c r="L719" s="53">
        <v>440</v>
      </c>
      <c r="M719" s="660">
        <v>40000</v>
      </c>
      <c r="N719" s="21">
        <f t="shared" si="14"/>
        <v>17600000</v>
      </c>
      <c r="O719" s="17">
        <v>3</v>
      </c>
      <c r="P719" s="17">
        <v>1</v>
      </c>
    </row>
    <row r="720" spans="1:16" s="44" customFormat="1" ht="38.25" x14ac:dyDescent="0.25">
      <c r="A720" s="13">
        <v>25</v>
      </c>
      <c r="B720" s="13">
        <v>502</v>
      </c>
      <c r="C720" s="15" t="s">
        <v>1823</v>
      </c>
      <c r="D720" s="36" t="s">
        <v>1824</v>
      </c>
      <c r="E720" s="14" t="s">
        <v>1825</v>
      </c>
      <c r="F720" s="14" t="s">
        <v>191</v>
      </c>
      <c r="G720" s="14" t="s">
        <v>20</v>
      </c>
      <c r="H720" s="35" t="s">
        <v>1826</v>
      </c>
      <c r="I720" s="14" t="s">
        <v>779</v>
      </c>
      <c r="J720" s="37" t="s">
        <v>270</v>
      </c>
      <c r="K720" s="18">
        <v>2650</v>
      </c>
      <c r="L720" s="19">
        <v>1400</v>
      </c>
      <c r="M720" s="655">
        <v>5000</v>
      </c>
      <c r="N720" s="21">
        <f t="shared" si="14"/>
        <v>7000000</v>
      </c>
      <c r="O720" s="17">
        <v>3</v>
      </c>
      <c r="P720" s="17">
        <v>1</v>
      </c>
    </row>
    <row r="721" spans="1:16" ht="51" x14ac:dyDescent="0.2">
      <c r="A721" s="13">
        <v>26</v>
      </c>
      <c r="B721" s="13">
        <v>512</v>
      </c>
      <c r="C721" s="15" t="s">
        <v>1861</v>
      </c>
      <c r="D721" s="122" t="s">
        <v>1862</v>
      </c>
      <c r="E721" s="14" t="s">
        <v>266</v>
      </c>
      <c r="F721" s="17" t="s">
        <v>109</v>
      </c>
      <c r="G721" s="14" t="s">
        <v>20</v>
      </c>
      <c r="H721" s="35" t="s">
        <v>1863</v>
      </c>
      <c r="I721" s="14" t="s">
        <v>779</v>
      </c>
      <c r="J721" s="37" t="s">
        <v>270</v>
      </c>
      <c r="K721" s="18">
        <v>2800</v>
      </c>
      <c r="L721" s="19">
        <v>2300</v>
      </c>
      <c r="M721" s="677">
        <v>15000</v>
      </c>
      <c r="N721" s="21">
        <f t="shared" si="14"/>
        <v>34500000</v>
      </c>
      <c r="O721" s="17">
        <v>3</v>
      </c>
      <c r="P721" s="17">
        <v>1</v>
      </c>
    </row>
    <row r="722" spans="1:16" ht="48" customHeight="1" x14ac:dyDescent="0.2">
      <c r="A722" s="13">
        <v>27</v>
      </c>
      <c r="B722" s="13">
        <v>522</v>
      </c>
      <c r="C722" s="15" t="s">
        <v>1892</v>
      </c>
      <c r="D722" s="134" t="s">
        <v>1893</v>
      </c>
      <c r="E722" s="14" t="s">
        <v>910</v>
      </c>
      <c r="F722" s="14" t="s">
        <v>1894</v>
      </c>
      <c r="G722" s="14" t="s">
        <v>58</v>
      </c>
      <c r="H722" s="135" t="s">
        <v>1895</v>
      </c>
      <c r="I722" s="135" t="s">
        <v>1896</v>
      </c>
      <c r="J722" s="35" t="s">
        <v>23</v>
      </c>
      <c r="K722" s="18">
        <v>3700</v>
      </c>
      <c r="L722" s="19">
        <v>2940</v>
      </c>
      <c r="M722" s="655">
        <v>1500</v>
      </c>
      <c r="N722" s="21">
        <f t="shared" si="14"/>
        <v>4410000</v>
      </c>
      <c r="O722" s="17">
        <v>3</v>
      </c>
      <c r="P722" s="17">
        <v>1</v>
      </c>
    </row>
    <row r="723" spans="1:16" ht="39" customHeight="1" x14ac:dyDescent="0.2">
      <c r="A723" s="13">
        <v>28</v>
      </c>
      <c r="B723" s="13">
        <v>544</v>
      </c>
      <c r="C723" s="15" t="s">
        <v>1969</v>
      </c>
      <c r="D723" s="122" t="s">
        <v>1970</v>
      </c>
      <c r="E723" s="14" t="s">
        <v>1731</v>
      </c>
      <c r="F723" s="14" t="s">
        <v>19</v>
      </c>
      <c r="G723" s="14" t="s">
        <v>20</v>
      </c>
      <c r="H723" s="56" t="s">
        <v>1971</v>
      </c>
      <c r="I723" s="14" t="s">
        <v>518</v>
      </c>
      <c r="J723" s="14" t="s">
        <v>23</v>
      </c>
      <c r="K723" s="18">
        <v>230</v>
      </c>
      <c r="L723" s="19">
        <v>210</v>
      </c>
      <c r="M723" s="655">
        <v>16000</v>
      </c>
      <c r="N723" s="21">
        <f t="shared" si="14"/>
        <v>3360000</v>
      </c>
      <c r="O723" s="17">
        <v>3</v>
      </c>
      <c r="P723" s="17">
        <v>1</v>
      </c>
    </row>
    <row r="724" spans="1:16" ht="62.25" customHeight="1" x14ac:dyDescent="0.2">
      <c r="A724" s="13">
        <v>29</v>
      </c>
      <c r="B724" s="13">
        <v>551</v>
      </c>
      <c r="C724" s="15" t="s">
        <v>1990</v>
      </c>
      <c r="D724" s="15" t="s">
        <v>1991</v>
      </c>
      <c r="E724" s="14" t="s">
        <v>1992</v>
      </c>
      <c r="F724" s="14" t="s">
        <v>109</v>
      </c>
      <c r="G724" s="14" t="s">
        <v>20</v>
      </c>
      <c r="H724" s="14" t="s">
        <v>1993</v>
      </c>
      <c r="I724" s="14" t="s">
        <v>1161</v>
      </c>
      <c r="J724" s="14" t="s">
        <v>23</v>
      </c>
      <c r="K724" s="18">
        <v>8000</v>
      </c>
      <c r="L724" s="19">
        <v>6450</v>
      </c>
      <c r="M724" s="655">
        <v>50000</v>
      </c>
      <c r="N724" s="21">
        <f t="shared" si="14"/>
        <v>322500000</v>
      </c>
      <c r="O724" s="17">
        <v>2</v>
      </c>
      <c r="P724" s="17">
        <v>1</v>
      </c>
    </row>
    <row r="725" spans="1:16" ht="45" customHeight="1" x14ac:dyDescent="0.2">
      <c r="A725" s="13">
        <v>30</v>
      </c>
      <c r="B725" s="13">
        <v>558</v>
      </c>
      <c r="C725" s="15" t="s">
        <v>2010</v>
      </c>
      <c r="D725" s="122" t="s">
        <v>2011</v>
      </c>
      <c r="E725" s="14" t="s">
        <v>2012</v>
      </c>
      <c r="F725" s="14" t="s">
        <v>355</v>
      </c>
      <c r="G725" s="14" t="s">
        <v>20</v>
      </c>
      <c r="H725" s="35" t="s">
        <v>2013</v>
      </c>
      <c r="I725" s="14" t="s">
        <v>779</v>
      </c>
      <c r="J725" s="14" t="s">
        <v>23</v>
      </c>
      <c r="K725" s="18">
        <v>300</v>
      </c>
      <c r="L725" s="19">
        <v>179</v>
      </c>
      <c r="M725" s="655">
        <v>80000</v>
      </c>
      <c r="N725" s="21">
        <f t="shared" si="14"/>
        <v>14320000</v>
      </c>
      <c r="O725" s="17">
        <v>3</v>
      </c>
      <c r="P725" s="17">
        <v>1</v>
      </c>
    </row>
    <row r="726" spans="1:16" ht="39" customHeight="1" x14ac:dyDescent="0.2">
      <c r="A726" s="13">
        <v>31</v>
      </c>
      <c r="B726" s="13">
        <v>568</v>
      </c>
      <c r="C726" s="15" t="s">
        <v>2047</v>
      </c>
      <c r="D726" s="36" t="s">
        <v>2048</v>
      </c>
      <c r="E726" s="14" t="s">
        <v>577</v>
      </c>
      <c r="F726" s="14" t="s">
        <v>19</v>
      </c>
      <c r="G726" s="14" t="s">
        <v>20</v>
      </c>
      <c r="H726" s="35" t="s">
        <v>2049</v>
      </c>
      <c r="I726" s="14" t="s">
        <v>779</v>
      </c>
      <c r="J726" s="37" t="s">
        <v>23</v>
      </c>
      <c r="K726" s="18">
        <v>5700</v>
      </c>
      <c r="L726" s="19">
        <v>5700</v>
      </c>
      <c r="M726" s="655">
        <v>2000</v>
      </c>
      <c r="N726" s="21">
        <f t="shared" si="14"/>
        <v>11400000</v>
      </c>
      <c r="O726" s="17">
        <v>3</v>
      </c>
      <c r="P726" s="17">
        <v>1</v>
      </c>
    </row>
    <row r="727" spans="1:16" customFormat="1" ht="51" x14ac:dyDescent="0.25">
      <c r="A727" s="35">
        <v>32</v>
      </c>
      <c r="B727" s="83">
        <v>3</v>
      </c>
      <c r="C727" s="325" t="s">
        <v>2789</v>
      </c>
      <c r="D727" s="122" t="s">
        <v>2790</v>
      </c>
      <c r="E727" s="56" t="s">
        <v>2791</v>
      </c>
      <c r="F727" s="56" t="s">
        <v>2792</v>
      </c>
      <c r="G727" s="56" t="s">
        <v>20</v>
      </c>
      <c r="H727" s="56" t="s">
        <v>2793</v>
      </c>
      <c r="I727" s="56" t="s">
        <v>2794</v>
      </c>
      <c r="J727" s="56" t="s">
        <v>1715</v>
      </c>
      <c r="K727" s="57">
        <v>550</v>
      </c>
      <c r="L727" s="57">
        <v>490</v>
      </c>
      <c r="M727" s="670">
        <v>500000</v>
      </c>
      <c r="N727" s="322">
        <v>245000000</v>
      </c>
      <c r="O727" s="146">
        <v>2</v>
      </c>
      <c r="P727" s="146">
        <v>3</v>
      </c>
    </row>
    <row r="728" spans="1:16" customFormat="1" ht="192.75" customHeight="1" x14ac:dyDescent="0.25">
      <c r="A728" s="35">
        <v>33</v>
      </c>
      <c r="B728" s="83">
        <v>5</v>
      </c>
      <c r="C728" s="81" t="s">
        <v>2795</v>
      </c>
      <c r="D728" s="81" t="s">
        <v>2796</v>
      </c>
      <c r="E728" s="56" t="s">
        <v>2797</v>
      </c>
      <c r="F728" s="56" t="s">
        <v>2798</v>
      </c>
      <c r="G728" s="56" t="s">
        <v>31</v>
      </c>
      <c r="H728" s="326">
        <v>30</v>
      </c>
      <c r="I728" s="83" t="s">
        <v>2799</v>
      </c>
      <c r="J728" s="56" t="s">
        <v>1715</v>
      </c>
      <c r="K728" s="57">
        <v>12200</v>
      </c>
      <c r="L728" s="322">
        <v>10200</v>
      </c>
      <c r="M728" s="670">
        <v>70000</v>
      </c>
      <c r="N728" s="322">
        <v>714000000</v>
      </c>
      <c r="O728" s="146">
        <v>2</v>
      </c>
      <c r="P728" s="146">
        <v>3</v>
      </c>
    </row>
    <row r="729" spans="1:16" s="433" customFormat="1" x14ac:dyDescent="0.2">
      <c r="A729" s="424"/>
      <c r="B729" s="551" t="s">
        <v>3448</v>
      </c>
      <c r="C729" s="425"/>
      <c r="D729" s="446"/>
      <c r="E729" s="426"/>
      <c r="F729" s="426"/>
      <c r="G729" s="426"/>
      <c r="H729" s="434"/>
      <c r="I729" s="426"/>
      <c r="J729" s="431"/>
      <c r="K729" s="443"/>
      <c r="L729" s="444"/>
      <c r="M729" s="655"/>
      <c r="N729" s="548">
        <f>SUM(N730:N731)</f>
        <v>445890000</v>
      </c>
      <c r="O729" s="427"/>
      <c r="P729" s="17">
        <v>1</v>
      </c>
    </row>
    <row r="730" spans="1:16" ht="63.75" x14ac:dyDescent="0.2">
      <c r="A730" s="13">
        <v>1</v>
      </c>
      <c r="B730" s="13">
        <v>72</v>
      </c>
      <c r="C730" s="15" t="s">
        <v>330</v>
      </c>
      <c r="D730" s="15" t="s">
        <v>331</v>
      </c>
      <c r="E730" s="14" t="s">
        <v>332</v>
      </c>
      <c r="F730" s="14" t="s">
        <v>131</v>
      </c>
      <c r="G730" s="14" t="s">
        <v>132</v>
      </c>
      <c r="H730" s="14" t="s">
        <v>333</v>
      </c>
      <c r="I730" s="14" t="s">
        <v>334</v>
      </c>
      <c r="J730" s="14" t="s">
        <v>201</v>
      </c>
      <c r="K730" s="18">
        <v>8000000</v>
      </c>
      <c r="L730" s="19">
        <v>5500000</v>
      </c>
      <c r="M730" s="655">
        <v>80</v>
      </c>
      <c r="N730" s="21">
        <f t="shared" si="14"/>
        <v>440000000</v>
      </c>
      <c r="O730" s="17">
        <v>5</v>
      </c>
      <c r="P730" s="17">
        <v>1</v>
      </c>
    </row>
    <row r="731" spans="1:16" ht="63.75" x14ac:dyDescent="0.2">
      <c r="A731" s="13">
        <v>2</v>
      </c>
      <c r="B731" s="13">
        <v>196</v>
      </c>
      <c r="C731" s="15" t="s">
        <v>772</v>
      </c>
      <c r="D731" s="15" t="s">
        <v>773</v>
      </c>
      <c r="E731" s="14" t="s">
        <v>460</v>
      </c>
      <c r="F731" s="14" t="s">
        <v>109</v>
      </c>
      <c r="G731" s="14" t="s">
        <v>20</v>
      </c>
      <c r="H731" s="14" t="s">
        <v>774</v>
      </c>
      <c r="I731" s="14" t="s">
        <v>775</v>
      </c>
      <c r="J731" s="14" t="s">
        <v>23</v>
      </c>
      <c r="K731" s="18">
        <v>7000</v>
      </c>
      <c r="L731" s="19">
        <v>6200</v>
      </c>
      <c r="M731" s="655">
        <v>950</v>
      </c>
      <c r="N731" s="21">
        <f t="shared" si="14"/>
        <v>5890000</v>
      </c>
      <c r="O731" s="17">
        <v>5</v>
      </c>
      <c r="P731" s="17">
        <v>1</v>
      </c>
    </row>
    <row r="732" spans="1:16" s="561" customFormat="1" x14ac:dyDescent="0.2">
      <c r="A732" s="558"/>
      <c r="B732" s="566" t="s">
        <v>3437</v>
      </c>
      <c r="C732" s="559"/>
      <c r="D732" s="560"/>
      <c r="E732" s="559"/>
      <c r="F732" s="560"/>
      <c r="G732" s="559"/>
      <c r="H732" s="560"/>
      <c r="I732" s="562"/>
      <c r="J732" s="562"/>
      <c r="K732" s="563"/>
      <c r="L732" s="564"/>
      <c r="M732" s="302"/>
      <c r="N732" s="565">
        <f>SUM(N733:N735)</f>
        <v>303600000</v>
      </c>
      <c r="O732" s="271"/>
      <c r="P732" s="271"/>
    </row>
    <row r="733" spans="1:16" s="264" customFormat="1" ht="37.5" customHeight="1" x14ac:dyDescent="0.2">
      <c r="A733" s="267">
        <v>1</v>
      </c>
      <c r="B733" s="267">
        <v>5</v>
      </c>
      <c r="C733" s="268" t="s">
        <v>2554</v>
      </c>
      <c r="D733" s="268" t="s">
        <v>2555</v>
      </c>
      <c r="E733" s="268" t="s">
        <v>29</v>
      </c>
      <c r="F733" s="268" t="s">
        <v>44</v>
      </c>
      <c r="G733" s="268" t="s">
        <v>45</v>
      </c>
      <c r="H733" s="268" t="s">
        <v>2556</v>
      </c>
      <c r="I733" s="268" t="s">
        <v>2557</v>
      </c>
      <c r="J733" s="268" t="s">
        <v>2558</v>
      </c>
      <c r="K733" s="271">
        <v>15000</v>
      </c>
      <c r="L733" s="271">
        <v>15000</v>
      </c>
      <c r="M733" s="275">
        <v>5000</v>
      </c>
      <c r="N733" s="271">
        <f>M733*L733</f>
        <v>75000000</v>
      </c>
      <c r="O733" s="271" t="s">
        <v>3436</v>
      </c>
      <c r="P733" s="271">
        <v>2</v>
      </c>
    </row>
    <row r="734" spans="1:16" s="264" customFormat="1" ht="37.5" customHeight="1" x14ac:dyDescent="0.2">
      <c r="A734" s="267">
        <v>2</v>
      </c>
      <c r="B734" s="267">
        <v>6</v>
      </c>
      <c r="C734" s="268" t="s">
        <v>2554</v>
      </c>
      <c r="D734" s="268" t="s">
        <v>2559</v>
      </c>
      <c r="E734" s="268" t="s">
        <v>39</v>
      </c>
      <c r="F734" s="268" t="s">
        <v>19</v>
      </c>
      <c r="G734" s="268" t="s">
        <v>20</v>
      </c>
      <c r="H734" s="268" t="s">
        <v>2560</v>
      </c>
      <c r="I734" s="268" t="s">
        <v>2557</v>
      </c>
      <c r="J734" s="268" t="s">
        <v>2558</v>
      </c>
      <c r="K734" s="271">
        <v>3850</v>
      </c>
      <c r="L734" s="271">
        <v>3800</v>
      </c>
      <c r="M734" s="275">
        <v>7000</v>
      </c>
      <c r="N734" s="271">
        <f>M734*L734</f>
        <v>26600000</v>
      </c>
      <c r="O734" s="271" t="s">
        <v>3436</v>
      </c>
      <c r="P734" s="271">
        <v>2</v>
      </c>
    </row>
    <row r="735" spans="1:16" s="264" customFormat="1" ht="37.5" customHeight="1" x14ac:dyDescent="0.2">
      <c r="A735" s="267">
        <v>3</v>
      </c>
      <c r="B735" s="267">
        <v>73</v>
      </c>
      <c r="C735" s="268" t="s">
        <v>2561</v>
      </c>
      <c r="D735" s="268" t="s">
        <v>2562</v>
      </c>
      <c r="E735" s="268" t="s">
        <v>442</v>
      </c>
      <c r="F735" s="268" t="s">
        <v>205</v>
      </c>
      <c r="G735" s="268" t="s">
        <v>280</v>
      </c>
      <c r="H735" s="268" t="s">
        <v>2563</v>
      </c>
      <c r="I735" s="268" t="s">
        <v>2564</v>
      </c>
      <c r="J735" s="268" t="s">
        <v>887</v>
      </c>
      <c r="K735" s="271">
        <v>101000</v>
      </c>
      <c r="L735" s="271">
        <v>101000</v>
      </c>
      <c r="M735" s="275">
        <v>2000</v>
      </c>
      <c r="N735" s="271">
        <f>M735*L735</f>
        <v>202000000</v>
      </c>
      <c r="O735" s="271" t="s">
        <v>3436</v>
      </c>
      <c r="P735" s="271">
        <v>2</v>
      </c>
    </row>
    <row r="736" spans="1:16" s="567" customFormat="1" ht="15" x14ac:dyDescent="0.25">
      <c r="A736" s="633"/>
      <c r="B736" s="634" t="s">
        <v>3438</v>
      </c>
      <c r="C736" s="633"/>
      <c r="D736" s="633"/>
      <c r="E736" s="633"/>
      <c r="F736" s="633"/>
      <c r="G736" s="633"/>
      <c r="H736" s="633"/>
      <c r="I736" s="633"/>
      <c r="J736" s="633"/>
      <c r="K736" s="633"/>
      <c r="L736" s="633"/>
      <c r="M736" s="678"/>
      <c r="N736" s="633">
        <f>N737</f>
        <v>300000000</v>
      </c>
      <c r="O736" s="633"/>
      <c r="P736" s="633"/>
    </row>
    <row r="737" spans="1:16" customFormat="1" ht="41.25" customHeight="1" x14ac:dyDescent="0.25">
      <c r="A737" s="622">
        <v>1</v>
      </c>
      <c r="B737" s="622">
        <v>6</v>
      </c>
      <c r="C737" s="622" t="s">
        <v>2764</v>
      </c>
      <c r="D737" s="622" t="s">
        <v>2765</v>
      </c>
      <c r="E737" s="622" t="s">
        <v>2766</v>
      </c>
      <c r="F737" s="622" t="s">
        <v>2080</v>
      </c>
      <c r="G737" s="622" t="s">
        <v>71</v>
      </c>
      <c r="H737" s="622" t="s">
        <v>2767</v>
      </c>
      <c r="I737" s="622" t="s">
        <v>2768</v>
      </c>
      <c r="J737" s="622" t="s">
        <v>2769</v>
      </c>
      <c r="K737" s="635">
        <v>65000</v>
      </c>
      <c r="L737" s="635">
        <v>60000</v>
      </c>
      <c r="M737" s="283">
        <v>5000</v>
      </c>
      <c r="N737" s="635">
        <v>300000000</v>
      </c>
      <c r="O737" s="622">
        <v>2</v>
      </c>
      <c r="P737" s="622">
        <v>3</v>
      </c>
    </row>
    <row r="738" spans="1:16" s="567" customFormat="1" ht="19.5" customHeight="1" x14ac:dyDescent="0.25">
      <c r="A738" s="568"/>
      <c r="B738" s="634" t="s">
        <v>3439</v>
      </c>
      <c r="C738" s="568"/>
      <c r="D738" s="568"/>
      <c r="E738" s="568"/>
      <c r="F738" s="568"/>
      <c r="G738" s="568"/>
      <c r="H738" s="568"/>
      <c r="I738" s="568"/>
      <c r="J738" s="568"/>
      <c r="K738" s="636"/>
      <c r="L738" s="636"/>
      <c r="M738" s="283"/>
      <c r="N738" s="637">
        <f>N739+N740</f>
        <v>283500000</v>
      </c>
      <c r="O738" s="568"/>
      <c r="P738" s="568"/>
    </row>
    <row r="739" spans="1:16" customFormat="1" ht="114.75" x14ac:dyDescent="0.25">
      <c r="A739" s="311">
        <v>1</v>
      </c>
      <c r="B739" s="311">
        <v>2</v>
      </c>
      <c r="C739" s="312" t="s">
        <v>2770</v>
      </c>
      <c r="D739" s="313" t="s">
        <v>2771</v>
      </c>
      <c r="E739" s="314" t="s">
        <v>2772</v>
      </c>
      <c r="F739" s="314" t="s">
        <v>191</v>
      </c>
      <c r="G739" s="315" t="s">
        <v>20</v>
      </c>
      <c r="H739" s="316" t="s">
        <v>2773</v>
      </c>
      <c r="I739" s="315" t="s">
        <v>2774</v>
      </c>
      <c r="J739" s="315" t="s">
        <v>23</v>
      </c>
      <c r="K739" s="317">
        <v>3535</v>
      </c>
      <c r="L739" s="317">
        <v>1800</v>
      </c>
      <c r="M739" s="283">
        <v>50000</v>
      </c>
      <c r="N739" s="318">
        <v>90000000</v>
      </c>
      <c r="O739" s="319">
        <v>1</v>
      </c>
      <c r="P739" s="319">
        <v>3</v>
      </c>
    </row>
    <row r="740" spans="1:16" customFormat="1" ht="114.75" x14ac:dyDescent="0.25">
      <c r="A740" s="638">
        <v>2</v>
      </c>
      <c r="B740" s="639">
        <v>4</v>
      </c>
      <c r="C740" s="640" t="s">
        <v>2775</v>
      </c>
      <c r="D740" s="640" t="s">
        <v>2776</v>
      </c>
      <c r="E740" s="639" t="s">
        <v>2777</v>
      </c>
      <c r="F740" s="639" t="s">
        <v>191</v>
      </c>
      <c r="G740" s="641" t="s">
        <v>20</v>
      </c>
      <c r="H740" s="641" t="s">
        <v>2778</v>
      </c>
      <c r="I740" s="641" t="s">
        <v>2774</v>
      </c>
      <c r="J740" s="641" t="s">
        <v>23</v>
      </c>
      <c r="K740" s="642">
        <v>7500</v>
      </c>
      <c r="L740" s="642">
        <v>6450</v>
      </c>
      <c r="M740" s="679">
        <v>30000</v>
      </c>
      <c r="N740" s="643">
        <v>193500000</v>
      </c>
      <c r="O740" s="644">
        <v>1</v>
      </c>
      <c r="P740" s="644">
        <v>3</v>
      </c>
    </row>
  </sheetData>
  <mergeCells count="2">
    <mergeCell ref="A1:P1"/>
    <mergeCell ref="A2:P2"/>
  </mergeCells>
  <pageMargins left="0" right="0" top="0.5" bottom="0.5" header="0.3" footer="0.3"/>
  <pageSetup paperSize="9" orientation="landscape" verticalDpi="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9"/>
  <sheetViews>
    <sheetView workbookViewId="0">
      <selection activeCell="L6" sqref="L6"/>
    </sheetView>
  </sheetViews>
  <sheetFormatPr defaultRowHeight="15" x14ac:dyDescent="0.25"/>
  <cols>
    <col min="1" max="1" width="4.140625" customWidth="1"/>
    <col min="2" max="2" width="4.42578125" hidden="1" customWidth="1"/>
    <col min="3" max="3" width="4.7109375" customWidth="1"/>
    <col min="4" max="4" width="7.140625" customWidth="1"/>
    <col min="5" max="5" width="11" customWidth="1"/>
    <col min="6" max="6" width="5.42578125" customWidth="1"/>
    <col min="7" max="7" width="5.85546875" customWidth="1"/>
    <col min="8" max="8" width="8" customWidth="1"/>
    <col min="9" max="9" width="5.42578125" customWidth="1"/>
    <col min="10" max="10" width="8.85546875" customWidth="1"/>
    <col min="11" max="11" width="8.5703125" customWidth="1"/>
    <col min="12" max="12" width="11.85546875" customWidth="1"/>
    <col min="13" max="13" width="5.5703125" customWidth="1"/>
    <col min="14" max="14" width="7.28515625" customWidth="1"/>
    <col min="15" max="15" width="9.42578125" customWidth="1"/>
    <col min="16" max="16" width="11" customWidth="1"/>
    <col min="17" max="17" width="5" customWidth="1"/>
    <col min="18" max="18" width="5.42578125" customWidth="1"/>
  </cols>
  <sheetData>
    <row r="1" spans="1:18" ht="63.75" x14ac:dyDescent="0.25">
      <c r="A1" s="329" t="s">
        <v>2800</v>
      </c>
      <c r="B1" s="330" t="s">
        <v>2763</v>
      </c>
      <c r="C1" s="330" t="s">
        <v>2801</v>
      </c>
      <c r="D1" s="331" t="s">
        <v>2802</v>
      </c>
      <c r="E1" s="332" t="s">
        <v>2803</v>
      </c>
      <c r="F1" s="332" t="s">
        <v>2804</v>
      </c>
      <c r="G1" s="332" t="s">
        <v>2805</v>
      </c>
      <c r="H1" s="332" t="s">
        <v>2806</v>
      </c>
      <c r="I1" s="333" t="s">
        <v>2812</v>
      </c>
      <c r="J1" s="333" t="s">
        <v>2811</v>
      </c>
      <c r="K1" s="332" t="s">
        <v>2808</v>
      </c>
      <c r="L1" s="332" t="s">
        <v>2809</v>
      </c>
      <c r="M1" s="332" t="s">
        <v>2810</v>
      </c>
      <c r="N1" s="265" t="s">
        <v>13</v>
      </c>
      <c r="O1" s="2" t="s">
        <v>12</v>
      </c>
      <c r="P1" s="333" t="s">
        <v>2813</v>
      </c>
      <c r="Q1" s="333" t="s">
        <v>2807</v>
      </c>
      <c r="R1" s="333" t="s">
        <v>3435</v>
      </c>
    </row>
    <row r="2" spans="1:18" s="567" customFormat="1" x14ac:dyDescent="0.25">
      <c r="A2" s="572"/>
      <c r="B2" s="573"/>
      <c r="C2" s="583" t="s">
        <v>3440</v>
      </c>
      <c r="D2" s="574"/>
      <c r="E2" s="575"/>
      <c r="F2" s="575"/>
      <c r="G2" s="575"/>
      <c r="H2" s="575"/>
      <c r="I2" s="576"/>
      <c r="J2" s="576"/>
      <c r="K2" s="575"/>
      <c r="L2" s="575"/>
      <c r="M2" s="575"/>
      <c r="N2" s="557"/>
      <c r="O2" s="421"/>
      <c r="P2" s="576">
        <f>SUM(P3:P81)</f>
        <v>502547850</v>
      </c>
      <c r="Q2" s="576"/>
      <c r="R2" s="576"/>
    </row>
    <row r="3" spans="1:18" ht="51" x14ac:dyDescent="0.25">
      <c r="A3" s="334">
        <v>1</v>
      </c>
      <c r="B3" s="334">
        <v>302</v>
      </c>
      <c r="C3" s="334">
        <v>1</v>
      </c>
      <c r="D3" s="335" t="s">
        <v>2814</v>
      </c>
      <c r="E3" s="334" t="s">
        <v>2815</v>
      </c>
      <c r="F3" s="334" t="s">
        <v>2816</v>
      </c>
      <c r="G3" s="334" t="s">
        <v>2817</v>
      </c>
      <c r="H3" s="334" t="s">
        <v>2818</v>
      </c>
      <c r="I3" s="334" t="s">
        <v>2822</v>
      </c>
      <c r="J3" s="334" t="s">
        <v>2821</v>
      </c>
      <c r="K3" s="336" t="s">
        <v>2819</v>
      </c>
      <c r="L3" s="337" t="s">
        <v>2820</v>
      </c>
      <c r="M3" s="337" t="s">
        <v>23</v>
      </c>
      <c r="N3" s="338">
        <v>1</v>
      </c>
      <c r="O3" s="339">
        <v>178500</v>
      </c>
      <c r="P3" s="339">
        <v>178500</v>
      </c>
      <c r="Q3" s="334">
        <v>1</v>
      </c>
      <c r="R3" s="339">
        <v>4</v>
      </c>
    </row>
    <row r="4" spans="1:18" ht="63.75" x14ac:dyDescent="0.25">
      <c r="A4" s="152">
        <v>2</v>
      </c>
      <c r="B4" s="152">
        <v>312</v>
      </c>
      <c r="C4" s="152">
        <v>2</v>
      </c>
      <c r="D4" s="340" t="s">
        <v>2823</v>
      </c>
      <c r="E4" s="152" t="s">
        <v>2824</v>
      </c>
      <c r="F4" s="152" t="s">
        <v>2825</v>
      </c>
      <c r="G4" s="152" t="s">
        <v>2826</v>
      </c>
      <c r="H4" s="152" t="s">
        <v>2827</v>
      </c>
      <c r="I4" s="152" t="s">
        <v>2822</v>
      </c>
      <c r="J4" s="152" t="s">
        <v>2828</v>
      </c>
      <c r="K4" s="341" t="s">
        <v>2819</v>
      </c>
      <c r="L4" s="342" t="s">
        <v>2820</v>
      </c>
      <c r="M4" s="342" t="s">
        <v>23</v>
      </c>
      <c r="N4" s="343">
        <v>20</v>
      </c>
      <c r="O4" s="344">
        <v>798000</v>
      </c>
      <c r="P4" s="344">
        <v>15960000</v>
      </c>
      <c r="Q4" s="152">
        <v>1</v>
      </c>
      <c r="R4" s="344">
        <v>4</v>
      </c>
    </row>
    <row r="5" spans="1:18" ht="51" x14ac:dyDescent="0.25">
      <c r="A5" s="152">
        <v>3</v>
      </c>
      <c r="B5" s="152">
        <v>1</v>
      </c>
      <c r="C5" s="152">
        <v>4</v>
      </c>
      <c r="D5" s="340" t="s">
        <v>2835</v>
      </c>
      <c r="E5" s="152" t="s">
        <v>2836</v>
      </c>
      <c r="F5" s="152" t="s">
        <v>2825</v>
      </c>
      <c r="G5" s="152" t="s">
        <v>2826</v>
      </c>
      <c r="H5" s="152" t="s">
        <v>2837</v>
      </c>
      <c r="I5" s="152" t="s">
        <v>2822</v>
      </c>
      <c r="J5" s="152" t="s">
        <v>2838</v>
      </c>
      <c r="K5" s="341" t="s">
        <v>2819</v>
      </c>
      <c r="L5" s="342" t="s">
        <v>2820</v>
      </c>
      <c r="M5" s="342" t="s">
        <v>23</v>
      </c>
      <c r="N5" s="343">
        <v>7</v>
      </c>
      <c r="O5" s="344">
        <v>294000</v>
      </c>
      <c r="P5" s="344">
        <v>2058000</v>
      </c>
      <c r="Q5" s="152">
        <v>1</v>
      </c>
      <c r="R5" s="344">
        <v>4</v>
      </c>
    </row>
    <row r="6" spans="1:18" ht="51" x14ac:dyDescent="0.25">
      <c r="A6" s="152">
        <v>4</v>
      </c>
      <c r="B6" s="152">
        <v>152</v>
      </c>
      <c r="C6" s="152">
        <v>5</v>
      </c>
      <c r="D6" s="340" t="s">
        <v>2839</v>
      </c>
      <c r="E6" s="152" t="s">
        <v>2840</v>
      </c>
      <c r="F6" s="152" t="s">
        <v>2841</v>
      </c>
      <c r="G6" s="152" t="s">
        <v>2817</v>
      </c>
      <c r="H6" s="152" t="s">
        <v>2842</v>
      </c>
      <c r="I6" s="152" t="s">
        <v>2822</v>
      </c>
      <c r="J6" s="152" t="s">
        <v>2821</v>
      </c>
      <c r="K6" s="341" t="s">
        <v>2819</v>
      </c>
      <c r="L6" s="342" t="s">
        <v>2820</v>
      </c>
      <c r="M6" s="342" t="s">
        <v>23</v>
      </c>
      <c r="N6" s="343">
        <v>1</v>
      </c>
      <c r="O6" s="344">
        <v>357000</v>
      </c>
      <c r="P6" s="344">
        <v>357000</v>
      </c>
      <c r="Q6" s="152">
        <v>1</v>
      </c>
      <c r="R6" s="344">
        <v>4</v>
      </c>
    </row>
    <row r="7" spans="1:18" ht="89.25" x14ac:dyDescent="0.25">
      <c r="A7" s="152">
        <v>5</v>
      </c>
      <c r="B7" s="152">
        <v>180</v>
      </c>
      <c r="C7" s="152">
        <v>9</v>
      </c>
      <c r="D7" s="340" t="s">
        <v>2856</v>
      </c>
      <c r="E7" s="152" t="s">
        <v>2857</v>
      </c>
      <c r="F7" s="350" t="s">
        <v>2858</v>
      </c>
      <c r="G7" s="152" t="s">
        <v>2826</v>
      </c>
      <c r="H7" s="152" t="s">
        <v>2859</v>
      </c>
      <c r="I7" s="152" t="s">
        <v>2822</v>
      </c>
      <c r="J7" s="152" t="s">
        <v>2860</v>
      </c>
      <c r="K7" s="341" t="s">
        <v>2819</v>
      </c>
      <c r="L7" s="342" t="s">
        <v>2820</v>
      </c>
      <c r="M7" s="342" t="s">
        <v>23</v>
      </c>
      <c r="N7" s="343">
        <v>8</v>
      </c>
      <c r="O7" s="344">
        <v>157500</v>
      </c>
      <c r="P7" s="344">
        <v>1260000</v>
      </c>
      <c r="Q7" s="152">
        <v>1</v>
      </c>
      <c r="R7" s="344">
        <v>4</v>
      </c>
    </row>
    <row r="8" spans="1:18" ht="51" x14ac:dyDescent="0.25">
      <c r="A8" s="152">
        <v>6</v>
      </c>
      <c r="B8" s="152">
        <v>78</v>
      </c>
      <c r="C8" s="152">
        <v>10</v>
      </c>
      <c r="D8" s="340" t="s">
        <v>2861</v>
      </c>
      <c r="E8" s="152" t="s">
        <v>2862</v>
      </c>
      <c r="F8" s="152" t="s">
        <v>2863</v>
      </c>
      <c r="G8" s="152" t="s">
        <v>2826</v>
      </c>
      <c r="H8" s="152" t="s">
        <v>2864</v>
      </c>
      <c r="I8" s="152" t="s">
        <v>2822</v>
      </c>
      <c r="J8" s="152"/>
      <c r="K8" s="341" t="s">
        <v>2819</v>
      </c>
      <c r="L8" s="342" t="s">
        <v>2820</v>
      </c>
      <c r="M8" s="342" t="s">
        <v>23</v>
      </c>
      <c r="N8" s="343">
        <v>3</v>
      </c>
      <c r="O8" s="344">
        <v>199500</v>
      </c>
      <c r="P8" s="344">
        <v>598500</v>
      </c>
      <c r="Q8" s="152">
        <v>1</v>
      </c>
      <c r="R8" s="344">
        <v>4</v>
      </c>
    </row>
    <row r="9" spans="1:18" ht="51" x14ac:dyDescent="0.25">
      <c r="A9" s="152">
        <v>7</v>
      </c>
      <c r="B9" s="152">
        <v>329</v>
      </c>
      <c r="C9" s="152">
        <v>11</v>
      </c>
      <c r="D9" s="340" t="s">
        <v>2865</v>
      </c>
      <c r="E9" s="152" t="s">
        <v>2866</v>
      </c>
      <c r="F9" s="152" t="s">
        <v>2850</v>
      </c>
      <c r="G9" s="152" t="s">
        <v>2817</v>
      </c>
      <c r="H9" s="152" t="s">
        <v>2867</v>
      </c>
      <c r="I9" s="152" t="s">
        <v>2822</v>
      </c>
      <c r="J9" s="152" t="s">
        <v>2868</v>
      </c>
      <c r="K9" s="341" t="s">
        <v>2819</v>
      </c>
      <c r="L9" s="342" t="s">
        <v>2820</v>
      </c>
      <c r="M9" s="342" t="s">
        <v>23</v>
      </c>
      <c r="N9" s="343">
        <v>20</v>
      </c>
      <c r="O9" s="344">
        <v>467250</v>
      </c>
      <c r="P9" s="344">
        <v>9345000</v>
      </c>
      <c r="Q9" s="152">
        <v>1</v>
      </c>
      <c r="R9" s="344">
        <v>4</v>
      </c>
    </row>
    <row r="10" spans="1:18" ht="51" x14ac:dyDescent="0.25">
      <c r="A10" s="152">
        <v>8</v>
      </c>
      <c r="B10" s="351">
        <v>58</v>
      </c>
      <c r="C10" s="351">
        <v>12</v>
      </c>
      <c r="D10" s="352" t="s">
        <v>2869</v>
      </c>
      <c r="E10" s="351" t="s">
        <v>2870</v>
      </c>
      <c r="F10" s="351" t="s">
        <v>2871</v>
      </c>
      <c r="G10" s="351" t="s">
        <v>2826</v>
      </c>
      <c r="H10" s="351" t="s">
        <v>2872</v>
      </c>
      <c r="I10" s="351" t="s">
        <v>2822</v>
      </c>
      <c r="J10" s="351"/>
      <c r="K10" s="353" t="s">
        <v>2819</v>
      </c>
      <c r="L10" s="354" t="s">
        <v>2820</v>
      </c>
      <c r="M10" s="354" t="s">
        <v>23</v>
      </c>
      <c r="N10" s="355">
        <v>2</v>
      </c>
      <c r="O10" s="356">
        <v>157500</v>
      </c>
      <c r="P10" s="356">
        <v>315000</v>
      </c>
      <c r="Q10" s="351">
        <v>1</v>
      </c>
      <c r="R10" s="344">
        <v>4</v>
      </c>
    </row>
    <row r="11" spans="1:18" ht="63.75" x14ac:dyDescent="0.25">
      <c r="A11" s="152">
        <v>9</v>
      </c>
      <c r="B11" s="152">
        <v>171</v>
      </c>
      <c r="C11" s="152">
        <v>15</v>
      </c>
      <c r="D11" s="340" t="s">
        <v>2879</v>
      </c>
      <c r="E11" s="152" t="s">
        <v>2880</v>
      </c>
      <c r="F11" s="350" t="s">
        <v>2881</v>
      </c>
      <c r="G11" s="152" t="s">
        <v>2826</v>
      </c>
      <c r="H11" s="152" t="s">
        <v>2882</v>
      </c>
      <c r="I11" s="152" t="s">
        <v>2822</v>
      </c>
      <c r="J11" s="152" t="s">
        <v>2883</v>
      </c>
      <c r="K11" s="341" t="s">
        <v>2819</v>
      </c>
      <c r="L11" s="342" t="s">
        <v>2820</v>
      </c>
      <c r="M11" s="342" t="s">
        <v>23</v>
      </c>
      <c r="N11" s="343">
        <v>8</v>
      </c>
      <c r="O11" s="344">
        <v>598500</v>
      </c>
      <c r="P11" s="344">
        <v>4788000</v>
      </c>
      <c r="Q11" s="152">
        <v>1</v>
      </c>
      <c r="R11" s="344">
        <v>4</v>
      </c>
    </row>
    <row r="12" spans="1:18" ht="51" x14ac:dyDescent="0.25">
      <c r="A12" s="152">
        <v>10</v>
      </c>
      <c r="B12" s="152">
        <v>195</v>
      </c>
      <c r="C12" s="152">
        <v>20</v>
      </c>
      <c r="D12" s="340" t="s">
        <v>2895</v>
      </c>
      <c r="E12" s="152" t="s">
        <v>2896</v>
      </c>
      <c r="F12" s="152" t="s">
        <v>2897</v>
      </c>
      <c r="G12" s="152" t="s">
        <v>2826</v>
      </c>
      <c r="H12" s="152" t="s">
        <v>2855</v>
      </c>
      <c r="I12" s="152" t="s">
        <v>2822</v>
      </c>
      <c r="J12" s="152"/>
      <c r="K12" s="341" t="s">
        <v>2819</v>
      </c>
      <c r="L12" s="342" t="s">
        <v>2820</v>
      </c>
      <c r="M12" s="342" t="s">
        <v>23</v>
      </c>
      <c r="N12" s="343">
        <v>8</v>
      </c>
      <c r="O12" s="344">
        <v>210000</v>
      </c>
      <c r="P12" s="344">
        <v>1680000</v>
      </c>
      <c r="Q12" s="152">
        <v>1</v>
      </c>
      <c r="R12" s="344">
        <v>4</v>
      </c>
    </row>
    <row r="13" spans="1:18" ht="76.5" x14ac:dyDescent="0.25">
      <c r="A13" s="152">
        <v>11</v>
      </c>
      <c r="B13" s="152">
        <v>238</v>
      </c>
      <c r="C13" s="152">
        <v>21</v>
      </c>
      <c r="D13" s="340" t="s">
        <v>2898</v>
      </c>
      <c r="E13" s="152" t="s">
        <v>2899</v>
      </c>
      <c r="F13" s="152" t="s">
        <v>2863</v>
      </c>
      <c r="G13" s="152" t="s">
        <v>2826</v>
      </c>
      <c r="H13" s="152" t="s">
        <v>2900</v>
      </c>
      <c r="I13" s="152" t="s">
        <v>2822</v>
      </c>
      <c r="J13" s="152"/>
      <c r="K13" s="341" t="s">
        <v>2819</v>
      </c>
      <c r="L13" s="342" t="s">
        <v>2820</v>
      </c>
      <c r="M13" s="342" t="s">
        <v>23</v>
      </c>
      <c r="N13" s="343">
        <v>5</v>
      </c>
      <c r="O13" s="344">
        <v>189000</v>
      </c>
      <c r="P13" s="344">
        <v>945000</v>
      </c>
      <c r="Q13" s="152">
        <v>1</v>
      </c>
      <c r="R13" s="344">
        <v>4</v>
      </c>
    </row>
    <row r="14" spans="1:18" ht="51" x14ac:dyDescent="0.25">
      <c r="A14" s="152">
        <v>12</v>
      </c>
      <c r="B14" s="152">
        <v>103</v>
      </c>
      <c r="C14" s="152">
        <v>22</v>
      </c>
      <c r="D14" s="340" t="s">
        <v>2901</v>
      </c>
      <c r="E14" s="350" t="s">
        <v>2902</v>
      </c>
      <c r="F14" s="350" t="s">
        <v>2903</v>
      </c>
      <c r="G14" s="152" t="s">
        <v>2826</v>
      </c>
      <c r="H14" s="341" t="s">
        <v>2878</v>
      </c>
      <c r="I14" s="152" t="s">
        <v>2822</v>
      </c>
      <c r="J14" s="152"/>
      <c r="K14" s="341" t="s">
        <v>2819</v>
      </c>
      <c r="L14" s="342" t="s">
        <v>2820</v>
      </c>
      <c r="M14" s="342" t="s">
        <v>23</v>
      </c>
      <c r="N14" s="343">
        <v>2</v>
      </c>
      <c r="O14" s="344">
        <v>126000</v>
      </c>
      <c r="P14" s="344">
        <v>252000</v>
      </c>
      <c r="Q14" s="152">
        <v>1</v>
      </c>
      <c r="R14" s="344">
        <v>4</v>
      </c>
    </row>
    <row r="15" spans="1:18" ht="51" x14ac:dyDescent="0.25">
      <c r="A15" s="152">
        <v>13</v>
      </c>
      <c r="B15" s="152">
        <v>316</v>
      </c>
      <c r="C15" s="152">
        <v>23</v>
      </c>
      <c r="D15" s="340" t="s">
        <v>2904</v>
      </c>
      <c r="E15" s="152" t="s">
        <v>2905</v>
      </c>
      <c r="F15" s="152" t="s">
        <v>2854</v>
      </c>
      <c r="G15" s="152" t="s">
        <v>2826</v>
      </c>
      <c r="H15" s="152" t="s">
        <v>2872</v>
      </c>
      <c r="I15" s="152" t="s">
        <v>2822</v>
      </c>
      <c r="J15" s="152" t="s">
        <v>2906</v>
      </c>
      <c r="K15" s="341" t="s">
        <v>2819</v>
      </c>
      <c r="L15" s="342" t="s">
        <v>2820</v>
      </c>
      <c r="M15" s="342" t="s">
        <v>23</v>
      </c>
      <c r="N15" s="343">
        <v>40</v>
      </c>
      <c r="O15" s="344">
        <v>262500</v>
      </c>
      <c r="P15" s="344">
        <v>10500000</v>
      </c>
      <c r="Q15" s="152">
        <v>1</v>
      </c>
      <c r="R15" s="344">
        <v>4</v>
      </c>
    </row>
    <row r="16" spans="1:18" ht="51" x14ac:dyDescent="0.25">
      <c r="A16" s="152">
        <v>14</v>
      </c>
      <c r="B16" s="152">
        <v>17</v>
      </c>
      <c r="C16" s="152">
        <v>24</v>
      </c>
      <c r="D16" s="340" t="s">
        <v>2907</v>
      </c>
      <c r="E16" s="152" t="s">
        <v>2908</v>
      </c>
      <c r="F16" s="152" t="s">
        <v>2909</v>
      </c>
      <c r="G16" s="152" t="s">
        <v>2826</v>
      </c>
      <c r="H16" s="152" t="s">
        <v>2882</v>
      </c>
      <c r="I16" s="152" t="s">
        <v>2822</v>
      </c>
      <c r="J16" s="152" t="s">
        <v>2910</v>
      </c>
      <c r="K16" s="341" t="s">
        <v>2819</v>
      </c>
      <c r="L16" s="342" t="s">
        <v>2820</v>
      </c>
      <c r="M16" s="342" t="s">
        <v>23</v>
      </c>
      <c r="N16" s="343">
        <v>4</v>
      </c>
      <c r="O16" s="344">
        <v>798000</v>
      </c>
      <c r="P16" s="344">
        <v>3192000</v>
      </c>
      <c r="Q16" s="152">
        <v>1</v>
      </c>
      <c r="R16" s="344">
        <v>4</v>
      </c>
    </row>
    <row r="17" spans="1:18" ht="51" x14ac:dyDescent="0.25">
      <c r="A17" s="152">
        <v>15</v>
      </c>
      <c r="B17" s="323">
        <v>270</v>
      </c>
      <c r="C17" s="152">
        <v>25</v>
      </c>
      <c r="D17" s="357" t="s">
        <v>2911</v>
      </c>
      <c r="E17" s="323" t="s">
        <v>2912</v>
      </c>
      <c r="F17" s="358" t="s">
        <v>2903</v>
      </c>
      <c r="G17" s="341" t="s">
        <v>2826</v>
      </c>
      <c r="H17" s="341" t="s">
        <v>2875</v>
      </c>
      <c r="I17" s="341" t="s">
        <v>2822</v>
      </c>
      <c r="J17" s="152"/>
      <c r="K17" s="341" t="s">
        <v>2819</v>
      </c>
      <c r="L17" s="342" t="s">
        <v>2820</v>
      </c>
      <c r="M17" s="342" t="s">
        <v>23</v>
      </c>
      <c r="N17" s="343">
        <v>3</v>
      </c>
      <c r="O17" s="344">
        <v>115500</v>
      </c>
      <c r="P17" s="344">
        <v>346500</v>
      </c>
      <c r="Q17" s="152">
        <v>1</v>
      </c>
      <c r="R17" s="344">
        <v>4</v>
      </c>
    </row>
    <row r="18" spans="1:18" ht="51" x14ac:dyDescent="0.25">
      <c r="A18" s="152">
        <v>16</v>
      </c>
      <c r="B18" s="323">
        <v>262</v>
      </c>
      <c r="C18" s="152">
        <v>26</v>
      </c>
      <c r="D18" s="357" t="s">
        <v>2913</v>
      </c>
      <c r="E18" s="323" t="s">
        <v>2914</v>
      </c>
      <c r="F18" s="341" t="s">
        <v>2854</v>
      </c>
      <c r="G18" s="341" t="s">
        <v>2817</v>
      </c>
      <c r="H18" s="341" t="s">
        <v>2915</v>
      </c>
      <c r="I18" s="341" t="s">
        <v>2822</v>
      </c>
      <c r="J18" s="152" t="s">
        <v>2916</v>
      </c>
      <c r="K18" s="341" t="s">
        <v>2819</v>
      </c>
      <c r="L18" s="342" t="s">
        <v>2820</v>
      </c>
      <c r="M18" s="342" t="s">
        <v>23</v>
      </c>
      <c r="N18" s="343">
        <v>1</v>
      </c>
      <c r="O18" s="344">
        <v>357000</v>
      </c>
      <c r="P18" s="344">
        <v>357000</v>
      </c>
      <c r="Q18" s="152">
        <v>1</v>
      </c>
      <c r="R18" s="344">
        <v>4</v>
      </c>
    </row>
    <row r="19" spans="1:18" ht="51" x14ac:dyDescent="0.25">
      <c r="A19" s="152">
        <v>17</v>
      </c>
      <c r="B19" s="359">
        <v>317</v>
      </c>
      <c r="C19" s="152">
        <v>28</v>
      </c>
      <c r="D19" s="357" t="s">
        <v>2920</v>
      </c>
      <c r="E19" s="323" t="s">
        <v>2921</v>
      </c>
      <c r="F19" s="341" t="s">
        <v>2922</v>
      </c>
      <c r="G19" s="341" t="s">
        <v>2817</v>
      </c>
      <c r="H19" s="341" t="s">
        <v>2875</v>
      </c>
      <c r="I19" s="341" t="s">
        <v>2822</v>
      </c>
      <c r="J19" s="152" t="s">
        <v>2923</v>
      </c>
      <c r="K19" s="341" t="s">
        <v>2819</v>
      </c>
      <c r="L19" s="342" t="s">
        <v>2820</v>
      </c>
      <c r="M19" s="342" t="s">
        <v>23</v>
      </c>
      <c r="N19" s="343">
        <v>1</v>
      </c>
      <c r="O19" s="344">
        <v>609000</v>
      </c>
      <c r="P19" s="344">
        <v>609000</v>
      </c>
      <c r="Q19" s="152">
        <v>1</v>
      </c>
      <c r="R19" s="344">
        <v>4</v>
      </c>
    </row>
    <row r="20" spans="1:18" ht="51" x14ac:dyDescent="0.25">
      <c r="A20" s="152">
        <v>18</v>
      </c>
      <c r="B20" s="152">
        <v>211</v>
      </c>
      <c r="C20" s="152">
        <v>29</v>
      </c>
      <c r="D20" s="340" t="s">
        <v>2924</v>
      </c>
      <c r="E20" s="152" t="s">
        <v>2925</v>
      </c>
      <c r="F20" s="152" t="s">
        <v>2825</v>
      </c>
      <c r="G20" s="152" t="s">
        <v>2817</v>
      </c>
      <c r="H20" s="152" t="s">
        <v>2926</v>
      </c>
      <c r="I20" s="152" t="s">
        <v>2822</v>
      </c>
      <c r="J20" s="152" t="s">
        <v>2927</v>
      </c>
      <c r="K20" s="341" t="s">
        <v>2819</v>
      </c>
      <c r="L20" s="342" t="s">
        <v>2820</v>
      </c>
      <c r="M20" s="342" t="s">
        <v>23</v>
      </c>
      <c r="N20" s="343">
        <v>30</v>
      </c>
      <c r="O20" s="344">
        <v>472500</v>
      </c>
      <c r="P20" s="344">
        <v>14175000</v>
      </c>
      <c r="Q20" s="152">
        <v>1</v>
      </c>
      <c r="R20" s="344">
        <v>4</v>
      </c>
    </row>
    <row r="21" spans="1:18" ht="51" x14ac:dyDescent="0.25">
      <c r="A21" s="152">
        <v>19</v>
      </c>
      <c r="B21" s="152">
        <v>331</v>
      </c>
      <c r="C21" s="152">
        <v>30</v>
      </c>
      <c r="D21" s="340" t="s">
        <v>2928</v>
      </c>
      <c r="E21" s="152" t="s">
        <v>2929</v>
      </c>
      <c r="F21" s="152" t="s">
        <v>2825</v>
      </c>
      <c r="G21" s="152" t="s">
        <v>2817</v>
      </c>
      <c r="H21" s="152" t="s">
        <v>2882</v>
      </c>
      <c r="I21" s="152" t="s">
        <v>2822</v>
      </c>
      <c r="J21" s="152" t="s">
        <v>2930</v>
      </c>
      <c r="K21" s="341" t="s">
        <v>2819</v>
      </c>
      <c r="L21" s="342" t="s">
        <v>2820</v>
      </c>
      <c r="M21" s="342" t="s">
        <v>23</v>
      </c>
      <c r="N21" s="343">
        <v>50</v>
      </c>
      <c r="O21" s="344">
        <v>976500</v>
      </c>
      <c r="P21" s="344">
        <v>48825000</v>
      </c>
      <c r="Q21" s="152">
        <v>1</v>
      </c>
      <c r="R21" s="344">
        <v>4</v>
      </c>
    </row>
    <row r="22" spans="1:18" ht="51" x14ac:dyDescent="0.25">
      <c r="A22" s="152">
        <v>20</v>
      </c>
      <c r="B22" s="152">
        <v>35</v>
      </c>
      <c r="C22" s="152">
        <v>31</v>
      </c>
      <c r="D22" s="340" t="s">
        <v>2931</v>
      </c>
      <c r="E22" s="152" t="s">
        <v>2932</v>
      </c>
      <c r="F22" s="152" t="s">
        <v>2933</v>
      </c>
      <c r="G22" s="152" t="s">
        <v>2826</v>
      </c>
      <c r="H22" s="152" t="s">
        <v>2882</v>
      </c>
      <c r="I22" s="152" t="s">
        <v>2822</v>
      </c>
      <c r="J22" s="152"/>
      <c r="K22" s="341" t="s">
        <v>2819</v>
      </c>
      <c r="L22" s="342" t="s">
        <v>2820</v>
      </c>
      <c r="M22" s="342" t="s">
        <v>23</v>
      </c>
      <c r="N22" s="343">
        <v>40</v>
      </c>
      <c r="O22" s="344">
        <v>178500</v>
      </c>
      <c r="P22" s="344">
        <v>7140000</v>
      </c>
      <c r="Q22" s="152">
        <v>1</v>
      </c>
      <c r="R22" s="344">
        <v>4</v>
      </c>
    </row>
    <row r="23" spans="1:18" ht="51" x14ac:dyDescent="0.25">
      <c r="A23" s="152">
        <v>21</v>
      </c>
      <c r="B23" s="152">
        <v>84</v>
      </c>
      <c r="C23" s="152">
        <v>33</v>
      </c>
      <c r="D23" s="340" t="s">
        <v>2938</v>
      </c>
      <c r="E23" s="152" t="s">
        <v>2939</v>
      </c>
      <c r="F23" s="152" t="s">
        <v>2940</v>
      </c>
      <c r="G23" s="152" t="s">
        <v>2826</v>
      </c>
      <c r="H23" s="152" t="s">
        <v>2882</v>
      </c>
      <c r="I23" s="152" t="s">
        <v>2822</v>
      </c>
      <c r="J23" s="152"/>
      <c r="K23" s="341" t="s">
        <v>2819</v>
      </c>
      <c r="L23" s="342" t="s">
        <v>2820</v>
      </c>
      <c r="M23" s="342" t="s">
        <v>23</v>
      </c>
      <c r="N23" s="343">
        <v>3</v>
      </c>
      <c r="O23" s="344">
        <v>173250</v>
      </c>
      <c r="P23" s="344">
        <v>519750</v>
      </c>
      <c r="Q23" s="152">
        <v>1</v>
      </c>
      <c r="R23" s="344">
        <v>4</v>
      </c>
    </row>
    <row r="24" spans="1:18" ht="51" x14ac:dyDescent="0.25">
      <c r="A24" s="152">
        <v>22</v>
      </c>
      <c r="B24" s="152">
        <v>319</v>
      </c>
      <c r="C24" s="152">
        <v>34</v>
      </c>
      <c r="D24" s="340" t="s">
        <v>2941</v>
      </c>
      <c r="E24" s="152" t="s">
        <v>2942</v>
      </c>
      <c r="F24" s="152" t="s">
        <v>2943</v>
      </c>
      <c r="G24" s="152" t="s">
        <v>2817</v>
      </c>
      <c r="H24" s="152" t="s">
        <v>2944</v>
      </c>
      <c r="I24" s="152" t="s">
        <v>2822</v>
      </c>
      <c r="J24" s="152" t="s">
        <v>2945</v>
      </c>
      <c r="K24" s="341" t="s">
        <v>2819</v>
      </c>
      <c r="L24" s="342" t="s">
        <v>2820</v>
      </c>
      <c r="M24" s="342" t="s">
        <v>23</v>
      </c>
      <c r="N24" s="343">
        <v>70</v>
      </c>
      <c r="O24" s="344">
        <v>346500</v>
      </c>
      <c r="P24" s="344">
        <v>24255000</v>
      </c>
      <c r="Q24" s="152">
        <v>1</v>
      </c>
      <c r="R24" s="344">
        <v>4</v>
      </c>
    </row>
    <row r="25" spans="1:18" ht="51" x14ac:dyDescent="0.25">
      <c r="A25" s="152">
        <v>23</v>
      </c>
      <c r="B25" s="323"/>
      <c r="C25" s="152">
        <v>36</v>
      </c>
      <c r="D25" s="357" t="s">
        <v>2949</v>
      </c>
      <c r="E25" s="350" t="s">
        <v>2950</v>
      </c>
      <c r="F25" s="342" t="s">
        <v>2951</v>
      </c>
      <c r="G25" s="342" t="s">
        <v>2826</v>
      </c>
      <c r="H25" s="152" t="s">
        <v>2952</v>
      </c>
      <c r="I25" s="152" t="s">
        <v>2822</v>
      </c>
      <c r="J25" s="152"/>
      <c r="K25" s="341" t="s">
        <v>2819</v>
      </c>
      <c r="L25" s="342" t="s">
        <v>2820</v>
      </c>
      <c r="M25" s="342" t="s">
        <v>23</v>
      </c>
      <c r="N25" s="343">
        <v>1</v>
      </c>
      <c r="O25" s="344">
        <v>231000</v>
      </c>
      <c r="P25" s="344">
        <v>231000</v>
      </c>
      <c r="Q25" s="152">
        <v>1</v>
      </c>
      <c r="R25" s="344">
        <v>4</v>
      </c>
    </row>
    <row r="26" spans="1:18" ht="51" x14ac:dyDescent="0.25">
      <c r="A26" s="152">
        <v>24</v>
      </c>
      <c r="B26" s="152">
        <v>296</v>
      </c>
      <c r="C26" s="152">
        <v>37</v>
      </c>
      <c r="D26" s="340" t="s">
        <v>2953</v>
      </c>
      <c r="E26" s="152" t="s">
        <v>2954</v>
      </c>
      <c r="F26" s="152" t="s">
        <v>2850</v>
      </c>
      <c r="G26" s="152" t="s">
        <v>2817</v>
      </c>
      <c r="H26" s="152" t="s">
        <v>2955</v>
      </c>
      <c r="I26" s="152" t="s">
        <v>2822</v>
      </c>
      <c r="J26" s="152" t="s">
        <v>2956</v>
      </c>
      <c r="K26" s="341" t="s">
        <v>2819</v>
      </c>
      <c r="L26" s="342" t="s">
        <v>2820</v>
      </c>
      <c r="M26" s="342" t="s">
        <v>23</v>
      </c>
      <c r="N26" s="343">
        <v>70</v>
      </c>
      <c r="O26" s="344">
        <v>903000</v>
      </c>
      <c r="P26" s="344">
        <v>63210000</v>
      </c>
      <c r="Q26" s="152">
        <v>1</v>
      </c>
      <c r="R26" s="344">
        <v>4</v>
      </c>
    </row>
    <row r="27" spans="1:18" ht="51" x14ac:dyDescent="0.25">
      <c r="A27" s="152">
        <v>25</v>
      </c>
      <c r="B27" s="152">
        <v>298</v>
      </c>
      <c r="C27" s="152">
        <v>38</v>
      </c>
      <c r="D27" s="340" t="s">
        <v>2957</v>
      </c>
      <c r="E27" s="152" t="s">
        <v>2958</v>
      </c>
      <c r="F27" s="152" t="s">
        <v>2850</v>
      </c>
      <c r="G27" s="152" t="s">
        <v>2826</v>
      </c>
      <c r="H27" s="152" t="s">
        <v>2959</v>
      </c>
      <c r="I27" s="152" t="s">
        <v>2822</v>
      </c>
      <c r="J27" s="152" t="s">
        <v>2960</v>
      </c>
      <c r="K27" s="341" t="s">
        <v>2819</v>
      </c>
      <c r="L27" s="342" t="s">
        <v>2820</v>
      </c>
      <c r="M27" s="342" t="s">
        <v>23</v>
      </c>
      <c r="N27" s="343">
        <v>30</v>
      </c>
      <c r="O27" s="344">
        <v>399000</v>
      </c>
      <c r="P27" s="344">
        <v>11970000</v>
      </c>
      <c r="Q27" s="152">
        <v>1</v>
      </c>
      <c r="R27" s="344">
        <v>4</v>
      </c>
    </row>
    <row r="28" spans="1:18" ht="51" x14ac:dyDescent="0.25">
      <c r="A28" s="152">
        <v>26</v>
      </c>
      <c r="B28" s="152">
        <v>333</v>
      </c>
      <c r="C28" s="152">
        <v>40</v>
      </c>
      <c r="D28" s="360" t="s">
        <v>2965</v>
      </c>
      <c r="E28" s="152" t="s">
        <v>2966</v>
      </c>
      <c r="F28" s="152" t="s">
        <v>2967</v>
      </c>
      <c r="G28" s="152" t="s">
        <v>2826</v>
      </c>
      <c r="H28" s="152" t="s">
        <v>2968</v>
      </c>
      <c r="I28" s="152" t="s">
        <v>2822</v>
      </c>
      <c r="J28" s="152" t="s">
        <v>2969</v>
      </c>
      <c r="K28" s="341" t="s">
        <v>2819</v>
      </c>
      <c r="L28" s="342" t="s">
        <v>2820</v>
      </c>
      <c r="M28" s="342" t="s">
        <v>23</v>
      </c>
      <c r="N28" s="343">
        <v>25</v>
      </c>
      <c r="O28" s="344">
        <v>378000</v>
      </c>
      <c r="P28" s="344">
        <v>9450000</v>
      </c>
      <c r="Q28" s="152">
        <v>1</v>
      </c>
      <c r="R28" s="344">
        <v>4</v>
      </c>
    </row>
    <row r="29" spans="1:18" ht="51" x14ac:dyDescent="0.25">
      <c r="A29" s="152">
        <v>27</v>
      </c>
      <c r="B29" s="152">
        <v>334</v>
      </c>
      <c r="C29" s="152">
        <v>43</v>
      </c>
      <c r="D29" s="340" t="s">
        <v>2976</v>
      </c>
      <c r="E29" s="152" t="s">
        <v>2977</v>
      </c>
      <c r="F29" s="152" t="s">
        <v>2850</v>
      </c>
      <c r="G29" s="152" t="s">
        <v>2817</v>
      </c>
      <c r="H29" s="152" t="s">
        <v>2978</v>
      </c>
      <c r="I29" s="152" t="s">
        <v>2822</v>
      </c>
      <c r="J29" s="152" t="s">
        <v>2979</v>
      </c>
      <c r="K29" s="341" t="s">
        <v>2819</v>
      </c>
      <c r="L29" s="342" t="s">
        <v>2820</v>
      </c>
      <c r="M29" s="342" t="s">
        <v>23</v>
      </c>
      <c r="N29" s="343">
        <v>30</v>
      </c>
      <c r="O29" s="344">
        <v>567000</v>
      </c>
      <c r="P29" s="344">
        <v>17010000</v>
      </c>
      <c r="Q29" s="152">
        <v>1</v>
      </c>
      <c r="R29" s="344">
        <v>4</v>
      </c>
    </row>
    <row r="30" spans="1:18" ht="51" x14ac:dyDescent="0.25">
      <c r="A30" s="152">
        <v>28</v>
      </c>
      <c r="B30" s="152">
        <v>230</v>
      </c>
      <c r="C30" s="152">
        <v>45</v>
      </c>
      <c r="D30" s="340" t="s">
        <v>2982</v>
      </c>
      <c r="E30" s="152" t="s">
        <v>2983</v>
      </c>
      <c r="F30" s="152" t="s">
        <v>2984</v>
      </c>
      <c r="G30" s="152" t="s">
        <v>2826</v>
      </c>
      <c r="H30" s="152" t="s">
        <v>2872</v>
      </c>
      <c r="I30" s="152" t="s">
        <v>2822</v>
      </c>
      <c r="J30" s="152" t="s">
        <v>2985</v>
      </c>
      <c r="K30" s="341" t="s">
        <v>2819</v>
      </c>
      <c r="L30" s="342" t="s">
        <v>2820</v>
      </c>
      <c r="M30" s="342" t="s">
        <v>23</v>
      </c>
      <c r="N30" s="343">
        <v>15</v>
      </c>
      <c r="O30" s="344">
        <v>493500</v>
      </c>
      <c r="P30" s="344">
        <v>7402500</v>
      </c>
      <c r="Q30" s="152">
        <v>1</v>
      </c>
      <c r="R30" s="344">
        <v>4</v>
      </c>
    </row>
    <row r="31" spans="1:18" ht="51" x14ac:dyDescent="0.25">
      <c r="A31" s="152">
        <v>29</v>
      </c>
      <c r="B31" s="152">
        <v>213</v>
      </c>
      <c r="C31" s="152">
        <v>46</v>
      </c>
      <c r="D31" s="340" t="s">
        <v>2986</v>
      </c>
      <c r="E31" s="152" t="s">
        <v>2987</v>
      </c>
      <c r="F31" s="152" t="s">
        <v>2988</v>
      </c>
      <c r="G31" s="152" t="s">
        <v>2817</v>
      </c>
      <c r="H31" s="152" t="s">
        <v>2882</v>
      </c>
      <c r="I31" s="152" t="s">
        <v>2822</v>
      </c>
      <c r="J31" s="152" t="s">
        <v>2838</v>
      </c>
      <c r="K31" s="341" t="s">
        <v>2819</v>
      </c>
      <c r="L31" s="342" t="s">
        <v>2820</v>
      </c>
      <c r="M31" s="342" t="s">
        <v>23</v>
      </c>
      <c r="N31" s="343">
        <v>10</v>
      </c>
      <c r="O31" s="344">
        <v>1260000</v>
      </c>
      <c r="P31" s="344">
        <v>12600000</v>
      </c>
      <c r="Q31" s="152">
        <v>1</v>
      </c>
      <c r="R31" s="344">
        <v>4</v>
      </c>
    </row>
    <row r="32" spans="1:18" ht="51" x14ac:dyDescent="0.25">
      <c r="A32" s="152">
        <v>30</v>
      </c>
      <c r="B32" s="152">
        <v>39</v>
      </c>
      <c r="C32" s="152">
        <v>49</v>
      </c>
      <c r="D32" s="340" t="s">
        <v>2994</v>
      </c>
      <c r="E32" s="350" t="s">
        <v>2995</v>
      </c>
      <c r="F32" s="350" t="s">
        <v>2903</v>
      </c>
      <c r="G32" s="152" t="s">
        <v>2826</v>
      </c>
      <c r="H32" s="152" t="s">
        <v>2996</v>
      </c>
      <c r="I32" s="152" t="s">
        <v>2822</v>
      </c>
      <c r="J32" s="152"/>
      <c r="K32" s="341" t="s">
        <v>2819</v>
      </c>
      <c r="L32" s="342" t="s">
        <v>2820</v>
      </c>
      <c r="M32" s="342" t="s">
        <v>23</v>
      </c>
      <c r="N32" s="343">
        <v>10</v>
      </c>
      <c r="O32" s="344">
        <v>178500</v>
      </c>
      <c r="P32" s="344">
        <v>1785000</v>
      </c>
      <c r="Q32" s="152">
        <v>1</v>
      </c>
      <c r="R32" s="344">
        <v>4</v>
      </c>
    </row>
    <row r="33" spans="1:18" ht="51" x14ac:dyDescent="0.25">
      <c r="A33" s="152">
        <v>31</v>
      </c>
      <c r="B33" s="323">
        <v>216</v>
      </c>
      <c r="C33" s="152">
        <v>50</v>
      </c>
      <c r="D33" s="357" t="s">
        <v>2997</v>
      </c>
      <c r="E33" s="341" t="s">
        <v>2998</v>
      </c>
      <c r="F33" s="341" t="s">
        <v>2999</v>
      </c>
      <c r="G33" s="341" t="s">
        <v>2826</v>
      </c>
      <c r="H33" s="341" t="s">
        <v>2878</v>
      </c>
      <c r="I33" s="152" t="s">
        <v>2822</v>
      </c>
      <c r="J33" s="152"/>
      <c r="K33" s="341" t="s">
        <v>2819</v>
      </c>
      <c r="L33" s="342" t="s">
        <v>2820</v>
      </c>
      <c r="M33" s="342" t="s">
        <v>23</v>
      </c>
      <c r="N33" s="343">
        <v>4</v>
      </c>
      <c r="O33" s="344">
        <v>178500</v>
      </c>
      <c r="P33" s="344">
        <v>714000</v>
      </c>
      <c r="Q33" s="152">
        <v>1</v>
      </c>
      <c r="R33" s="344">
        <v>4</v>
      </c>
    </row>
    <row r="34" spans="1:18" ht="51" x14ac:dyDescent="0.25">
      <c r="A34" s="152">
        <v>32</v>
      </c>
      <c r="B34" s="152">
        <v>321</v>
      </c>
      <c r="C34" s="152">
        <v>51</v>
      </c>
      <c r="D34" s="340" t="s">
        <v>3000</v>
      </c>
      <c r="E34" s="152" t="s">
        <v>3001</v>
      </c>
      <c r="F34" s="152" t="s">
        <v>2897</v>
      </c>
      <c r="G34" s="152" t="s">
        <v>2817</v>
      </c>
      <c r="H34" s="152" t="s">
        <v>2882</v>
      </c>
      <c r="I34" s="152" t="s">
        <v>2822</v>
      </c>
      <c r="J34" s="152" t="s">
        <v>3002</v>
      </c>
      <c r="K34" s="341" t="s">
        <v>2819</v>
      </c>
      <c r="L34" s="342" t="s">
        <v>2820</v>
      </c>
      <c r="M34" s="342" t="s">
        <v>23</v>
      </c>
      <c r="N34" s="343">
        <v>3</v>
      </c>
      <c r="O34" s="344">
        <v>1207500</v>
      </c>
      <c r="P34" s="344">
        <v>3622500</v>
      </c>
      <c r="Q34" s="152">
        <v>1</v>
      </c>
      <c r="R34" s="344">
        <v>4</v>
      </c>
    </row>
    <row r="35" spans="1:18" ht="51" x14ac:dyDescent="0.25">
      <c r="A35" s="152">
        <v>33</v>
      </c>
      <c r="B35" s="323">
        <v>40</v>
      </c>
      <c r="C35" s="152">
        <v>52</v>
      </c>
      <c r="D35" s="357" t="s">
        <v>3003</v>
      </c>
      <c r="E35" s="323" t="s">
        <v>3004</v>
      </c>
      <c r="F35" s="341" t="s">
        <v>3005</v>
      </c>
      <c r="G35" s="341" t="s">
        <v>3006</v>
      </c>
      <c r="H35" s="341" t="s">
        <v>2875</v>
      </c>
      <c r="I35" s="341" t="s">
        <v>2822</v>
      </c>
      <c r="J35" s="152"/>
      <c r="K35" s="341" t="s">
        <v>2819</v>
      </c>
      <c r="L35" s="342" t="s">
        <v>2820</v>
      </c>
      <c r="M35" s="342" t="s">
        <v>23</v>
      </c>
      <c r="N35" s="343">
        <v>2</v>
      </c>
      <c r="O35" s="344">
        <v>189000</v>
      </c>
      <c r="P35" s="344">
        <v>378000</v>
      </c>
      <c r="Q35" s="152">
        <v>1</v>
      </c>
      <c r="R35" s="344">
        <v>4</v>
      </c>
    </row>
    <row r="36" spans="1:18" ht="51" x14ac:dyDescent="0.25">
      <c r="A36" s="152">
        <v>34</v>
      </c>
      <c r="B36" s="152">
        <v>217</v>
      </c>
      <c r="C36" s="152">
        <v>53</v>
      </c>
      <c r="D36" s="340" t="s">
        <v>3007</v>
      </c>
      <c r="E36" s="152" t="s">
        <v>3008</v>
      </c>
      <c r="F36" s="152" t="s">
        <v>3009</v>
      </c>
      <c r="G36" s="152" t="s">
        <v>2826</v>
      </c>
      <c r="H36" s="152" t="s">
        <v>2882</v>
      </c>
      <c r="I36" s="152" t="s">
        <v>2822</v>
      </c>
      <c r="J36" s="152"/>
      <c r="K36" s="341" t="s">
        <v>2819</v>
      </c>
      <c r="L36" s="342" t="s">
        <v>2820</v>
      </c>
      <c r="M36" s="342" t="s">
        <v>23</v>
      </c>
      <c r="N36" s="343">
        <v>60</v>
      </c>
      <c r="O36" s="344">
        <v>178500</v>
      </c>
      <c r="P36" s="344">
        <v>10710000</v>
      </c>
      <c r="Q36" s="152">
        <v>1</v>
      </c>
      <c r="R36" s="344">
        <v>4</v>
      </c>
    </row>
    <row r="37" spans="1:18" ht="63.75" x14ac:dyDescent="0.25">
      <c r="A37" s="152">
        <v>35</v>
      </c>
      <c r="B37" s="152">
        <v>272</v>
      </c>
      <c r="C37" s="152">
        <v>54</v>
      </c>
      <c r="D37" s="340" t="s">
        <v>3010</v>
      </c>
      <c r="E37" s="152" t="s">
        <v>3011</v>
      </c>
      <c r="F37" s="152" t="s">
        <v>3012</v>
      </c>
      <c r="G37" s="152" t="s">
        <v>2826</v>
      </c>
      <c r="H37" s="152" t="s">
        <v>3013</v>
      </c>
      <c r="I37" s="152" t="s">
        <v>2822</v>
      </c>
      <c r="J37" s="152"/>
      <c r="K37" s="341" t="s">
        <v>2819</v>
      </c>
      <c r="L37" s="342" t="s">
        <v>2820</v>
      </c>
      <c r="M37" s="342" t="s">
        <v>23</v>
      </c>
      <c r="N37" s="343">
        <v>1</v>
      </c>
      <c r="O37" s="344">
        <v>315000</v>
      </c>
      <c r="P37" s="344">
        <v>315000</v>
      </c>
      <c r="Q37" s="152">
        <v>1</v>
      </c>
      <c r="R37" s="344">
        <v>4</v>
      </c>
    </row>
    <row r="38" spans="1:18" ht="51" x14ac:dyDescent="0.25">
      <c r="A38" s="152">
        <v>36</v>
      </c>
      <c r="B38" s="152">
        <v>119</v>
      </c>
      <c r="C38" s="152">
        <v>56</v>
      </c>
      <c r="D38" s="340" t="s">
        <v>3016</v>
      </c>
      <c r="E38" s="350" t="s">
        <v>3017</v>
      </c>
      <c r="F38" s="350" t="s">
        <v>3018</v>
      </c>
      <c r="G38" s="152" t="s">
        <v>2826</v>
      </c>
      <c r="H38" s="152" t="s">
        <v>2882</v>
      </c>
      <c r="I38" s="152" t="s">
        <v>2822</v>
      </c>
      <c r="J38" s="152"/>
      <c r="K38" s="341" t="s">
        <v>2819</v>
      </c>
      <c r="L38" s="342" t="s">
        <v>2820</v>
      </c>
      <c r="M38" s="342" t="s">
        <v>23</v>
      </c>
      <c r="N38" s="343">
        <v>3</v>
      </c>
      <c r="O38" s="344">
        <v>136500</v>
      </c>
      <c r="P38" s="344">
        <v>409500</v>
      </c>
      <c r="Q38" s="152">
        <v>1</v>
      </c>
      <c r="R38" s="344">
        <v>4</v>
      </c>
    </row>
    <row r="39" spans="1:18" ht="63.75" x14ac:dyDescent="0.25">
      <c r="A39" s="152">
        <v>37</v>
      </c>
      <c r="B39" s="152">
        <v>218</v>
      </c>
      <c r="C39" s="152">
        <v>57</v>
      </c>
      <c r="D39" s="340" t="s">
        <v>3019</v>
      </c>
      <c r="E39" s="152" t="s">
        <v>3020</v>
      </c>
      <c r="F39" s="152" t="s">
        <v>2854</v>
      </c>
      <c r="G39" s="152" t="s">
        <v>2826</v>
      </c>
      <c r="H39" s="152" t="s">
        <v>2882</v>
      </c>
      <c r="I39" s="152" t="s">
        <v>2822</v>
      </c>
      <c r="J39" s="152"/>
      <c r="K39" s="341" t="s">
        <v>2819</v>
      </c>
      <c r="L39" s="342" t="s">
        <v>2820</v>
      </c>
      <c r="M39" s="342" t="s">
        <v>23</v>
      </c>
      <c r="N39" s="343">
        <v>8</v>
      </c>
      <c r="O39" s="344">
        <v>210000</v>
      </c>
      <c r="P39" s="344">
        <v>1680000</v>
      </c>
      <c r="Q39" s="152">
        <v>1</v>
      </c>
      <c r="R39" s="344">
        <v>4</v>
      </c>
    </row>
    <row r="40" spans="1:18" ht="51" x14ac:dyDescent="0.25">
      <c r="A40" s="152">
        <v>38</v>
      </c>
      <c r="B40" s="152">
        <v>281</v>
      </c>
      <c r="C40" s="152">
        <v>59</v>
      </c>
      <c r="D40" s="360" t="s">
        <v>3024</v>
      </c>
      <c r="E40" s="152" t="s">
        <v>3025</v>
      </c>
      <c r="F40" s="152" t="s">
        <v>2886</v>
      </c>
      <c r="G40" s="152" t="s">
        <v>2826</v>
      </c>
      <c r="H40" s="152" t="s">
        <v>2944</v>
      </c>
      <c r="I40" s="152" t="s">
        <v>2822</v>
      </c>
      <c r="J40" s="152"/>
      <c r="K40" s="341" t="s">
        <v>2819</v>
      </c>
      <c r="L40" s="342" t="s">
        <v>2820</v>
      </c>
      <c r="M40" s="342" t="s">
        <v>23</v>
      </c>
      <c r="N40" s="343">
        <v>2</v>
      </c>
      <c r="O40" s="344">
        <v>330750</v>
      </c>
      <c r="P40" s="344">
        <v>661500</v>
      </c>
      <c r="Q40" s="152">
        <v>1</v>
      </c>
      <c r="R40" s="344">
        <v>4</v>
      </c>
    </row>
    <row r="41" spans="1:18" ht="51" x14ac:dyDescent="0.25">
      <c r="A41" s="152">
        <v>39</v>
      </c>
      <c r="B41" s="152">
        <v>273</v>
      </c>
      <c r="C41" s="152">
        <v>63</v>
      </c>
      <c r="D41" s="340" t="s">
        <v>3034</v>
      </c>
      <c r="E41" s="152" t="s">
        <v>3035</v>
      </c>
      <c r="F41" s="152" t="s">
        <v>2863</v>
      </c>
      <c r="G41" s="152" t="s">
        <v>2826</v>
      </c>
      <c r="H41" s="152" t="s">
        <v>3036</v>
      </c>
      <c r="I41" s="152" t="s">
        <v>2822</v>
      </c>
      <c r="J41" s="152"/>
      <c r="K41" s="341" t="s">
        <v>2819</v>
      </c>
      <c r="L41" s="342" t="s">
        <v>2820</v>
      </c>
      <c r="M41" s="342" t="s">
        <v>23</v>
      </c>
      <c r="N41" s="343">
        <v>5</v>
      </c>
      <c r="O41" s="344">
        <v>304500</v>
      </c>
      <c r="P41" s="344">
        <v>1522500</v>
      </c>
      <c r="Q41" s="152">
        <v>1</v>
      </c>
      <c r="R41" s="344">
        <v>4</v>
      </c>
    </row>
    <row r="42" spans="1:18" ht="51" x14ac:dyDescent="0.25">
      <c r="A42" s="152">
        <v>40</v>
      </c>
      <c r="B42" s="152">
        <v>282</v>
      </c>
      <c r="C42" s="152">
        <v>65</v>
      </c>
      <c r="D42" s="340" t="s">
        <v>3039</v>
      </c>
      <c r="E42" s="152" t="s">
        <v>3040</v>
      </c>
      <c r="F42" s="152" t="s">
        <v>2831</v>
      </c>
      <c r="G42" s="152" t="s">
        <v>2826</v>
      </c>
      <c r="H42" s="152" t="s">
        <v>2872</v>
      </c>
      <c r="I42" s="152" t="s">
        <v>2822</v>
      </c>
      <c r="J42" s="152" t="s">
        <v>3041</v>
      </c>
      <c r="K42" s="341" t="s">
        <v>2819</v>
      </c>
      <c r="L42" s="342" t="s">
        <v>2820</v>
      </c>
      <c r="M42" s="342" t="s">
        <v>23</v>
      </c>
      <c r="N42" s="343">
        <v>35</v>
      </c>
      <c r="O42" s="344">
        <v>325500</v>
      </c>
      <c r="P42" s="344">
        <v>11392500</v>
      </c>
      <c r="Q42" s="152">
        <v>1</v>
      </c>
      <c r="R42" s="344">
        <v>4</v>
      </c>
    </row>
    <row r="43" spans="1:18" ht="51" x14ac:dyDescent="0.25">
      <c r="A43" s="152">
        <v>41</v>
      </c>
      <c r="B43" s="152">
        <v>182</v>
      </c>
      <c r="C43" s="152">
        <v>66</v>
      </c>
      <c r="D43" s="340" t="s">
        <v>3042</v>
      </c>
      <c r="E43" s="152" t="s">
        <v>3043</v>
      </c>
      <c r="F43" s="152" t="s">
        <v>3044</v>
      </c>
      <c r="G43" s="152" t="s">
        <v>2826</v>
      </c>
      <c r="H43" s="152" t="s">
        <v>3045</v>
      </c>
      <c r="I43" s="152" t="s">
        <v>2822</v>
      </c>
      <c r="J43" s="152" t="s">
        <v>3046</v>
      </c>
      <c r="K43" s="341" t="s">
        <v>2819</v>
      </c>
      <c r="L43" s="342" t="s">
        <v>2820</v>
      </c>
      <c r="M43" s="342" t="s">
        <v>23</v>
      </c>
      <c r="N43" s="343">
        <v>20</v>
      </c>
      <c r="O43" s="344">
        <v>619500</v>
      </c>
      <c r="P43" s="344">
        <v>12390000</v>
      </c>
      <c r="Q43" s="152">
        <v>1</v>
      </c>
      <c r="R43" s="344">
        <v>4</v>
      </c>
    </row>
    <row r="44" spans="1:18" ht="51" x14ac:dyDescent="0.25">
      <c r="A44" s="152">
        <v>42</v>
      </c>
      <c r="B44" s="323">
        <v>120</v>
      </c>
      <c r="C44" s="152">
        <v>67</v>
      </c>
      <c r="D44" s="357" t="s">
        <v>3047</v>
      </c>
      <c r="E44" s="341" t="s">
        <v>3048</v>
      </c>
      <c r="F44" s="358" t="s">
        <v>3049</v>
      </c>
      <c r="G44" s="341" t="s">
        <v>2826</v>
      </c>
      <c r="H44" s="341" t="s">
        <v>3050</v>
      </c>
      <c r="I44" s="152" t="s">
        <v>2822</v>
      </c>
      <c r="J44" s="152" t="s">
        <v>2821</v>
      </c>
      <c r="K44" s="341" t="s">
        <v>2819</v>
      </c>
      <c r="L44" s="342" t="s">
        <v>2820</v>
      </c>
      <c r="M44" s="342" t="s">
        <v>23</v>
      </c>
      <c r="N44" s="343">
        <v>1</v>
      </c>
      <c r="O44" s="344">
        <v>598500</v>
      </c>
      <c r="P44" s="344">
        <v>598500</v>
      </c>
      <c r="Q44" s="152">
        <v>1</v>
      </c>
      <c r="R44" s="344">
        <v>4</v>
      </c>
    </row>
    <row r="45" spans="1:18" ht="51" x14ac:dyDescent="0.25">
      <c r="A45" s="152">
        <v>43</v>
      </c>
      <c r="B45" s="152">
        <v>299</v>
      </c>
      <c r="C45" s="152">
        <v>68</v>
      </c>
      <c r="D45" s="340" t="s">
        <v>3051</v>
      </c>
      <c r="E45" s="152" t="s">
        <v>3052</v>
      </c>
      <c r="F45" s="152" t="s">
        <v>3053</v>
      </c>
      <c r="G45" s="152" t="s">
        <v>2826</v>
      </c>
      <c r="H45" s="152" t="s">
        <v>2882</v>
      </c>
      <c r="I45" s="152" t="s">
        <v>2822</v>
      </c>
      <c r="J45" s="152" t="s">
        <v>3054</v>
      </c>
      <c r="K45" s="341" t="s">
        <v>2819</v>
      </c>
      <c r="L45" s="342" t="s">
        <v>2820</v>
      </c>
      <c r="M45" s="342" t="s">
        <v>23</v>
      </c>
      <c r="N45" s="343">
        <v>53</v>
      </c>
      <c r="O45" s="344">
        <v>420000</v>
      </c>
      <c r="P45" s="344">
        <v>22260000</v>
      </c>
      <c r="Q45" s="152">
        <v>1</v>
      </c>
      <c r="R45" s="344">
        <v>4</v>
      </c>
    </row>
    <row r="46" spans="1:18" ht="51" x14ac:dyDescent="0.25">
      <c r="A46" s="152">
        <v>44</v>
      </c>
      <c r="B46" s="152">
        <v>305</v>
      </c>
      <c r="C46" s="152">
        <v>69</v>
      </c>
      <c r="D46" s="340" t="s">
        <v>3055</v>
      </c>
      <c r="E46" s="152" t="s">
        <v>3056</v>
      </c>
      <c r="F46" s="350" t="s">
        <v>2825</v>
      </c>
      <c r="G46" s="152" t="s">
        <v>2826</v>
      </c>
      <c r="H46" s="152" t="s">
        <v>2882</v>
      </c>
      <c r="I46" s="152" t="s">
        <v>2822</v>
      </c>
      <c r="J46" s="152" t="s">
        <v>3057</v>
      </c>
      <c r="K46" s="341" t="s">
        <v>2819</v>
      </c>
      <c r="L46" s="342" t="s">
        <v>2820</v>
      </c>
      <c r="M46" s="342" t="s">
        <v>23</v>
      </c>
      <c r="N46" s="343">
        <v>10</v>
      </c>
      <c r="O46" s="344">
        <v>672000</v>
      </c>
      <c r="P46" s="344">
        <v>6720000</v>
      </c>
      <c r="Q46" s="152">
        <v>1</v>
      </c>
      <c r="R46" s="344">
        <v>4</v>
      </c>
    </row>
    <row r="47" spans="1:18" ht="51" x14ac:dyDescent="0.25">
      <c r="A47" s="152">
        <v>45</v>
      </c>
      <c r="B47" s="323">
        <v>24</v>
      </c>
      <c r="C47" s="152">
        <v>71</v>
      </c>
      <c r="D47" s="357" t="s">
        <v>3063</v>
      </c>
      <c r="E47" s="323" t="s">
        <v>3064</v>
      </c>
      <c r="F47" s="341" t="s">
        <v>3005</v>
      </c>
      <c r="G47" s="341" t="s">
        <v>2826</v>
      </c>
      <c r="H47" s="341" t="s">
        <v>3065</v>
      </c>
      <c r="I47" s="341" t="s">
        <v>2822</v>
      </c>
      <c r="J47" s="152" t="s">
        <v>2821</v>
      </c>
      <c r="K47" s="341" t="s">
        <v>2819</v>
      </c>
      <c r="L47" s="342" t="s">
        <v>2820</v>
      </c>
      <c r="M47" s="342" t="s">
        <v>23</v>
      </c>
      <c r="N47" s="343">
        <v>2</v>
      </c>
      <c r="O47" s="344">
        <v>194250</v>
      </c>
      <c r="P47" s="344">
        <v>388500</v>
      </c>
      <c r="Q47" s="152">
        <v>1</v>
      </c>
      <c r="R47" s="344">
        <v>4</v>
      </c>
    </row>
    <row r="48" spans="1:18" ht="51" x14ac:dyDescent="0.25">
      <c r="A48" s="152">
        <v>46</v>
      </c>
      <c r="B48" s="152">
        <v>133</v>
      </c>
      <c r="C48" s="152">
        <v>72</v>
      </c>
      <c r="D48" s="340" t="s">
        <v>3066</v>
      </c>
      <c r="E48" s="152" t="s">
        <v>3067</v>
      </c>
      <c r="F48" s="152" t="s">
        <v>3068</v>
      </c>
      <c r="G48" s="152" t="s">
        <v>2817</v>
      </c>
      <c r="H48" s="152" t="s">
        <v>2872</v>
      </c>
      <c r="I48" s="152" t="s">
        <v>2822</v>
      </c>
      <c r="J48" s="152" t="s">
        <v>3069</v>
      </c>
      <c r="K48" s="341" t="s">
        <v>2819</v>
      </c>
      <c r="L48" s="342" t="s">
        <v>2820</v>
      </c>
      <c r="M48" s="342" t="s">
        <v>23</v>
      </c>
      <c r="N48" s="343">
        <v>4</v>
      </c>
      <c r="O48" s="344">
        <v>619500</v>
      </c>
      <c r="P48" s="344">
        <v>2478000</v>
      </c>
      <c r="Q48" s="152">
        <v>1</v>
      </c>
      <c r="R48" s="344">
        <v>4</v>
      </c>
    </row>
    <row r="49" spans="1:18" ht="51" x14ac:dyDescent="0.25">
      <c r="A49" s="152">
        <v>47</v>
      </c>
      <c r="B49" s="359">
        <v>285</v>
      </c>
      <c r="C49" s="152">
        <v>73</v>
      </c>
      <c r="D49" s="357" t="s">
        <v>3070</v>
      </c>
      <c r="E49" s="323" t="s">
        <v>3071</v>
      </c>
      <c r="F49" s="341" t="s">
        <v>3072</v>
      </c>
      <c r="G49" s="341" t="s">
        <v>2826</v>
      </c>
      <c r="H49" s="341" t="s">
        <v>3073</v>
      </c>
      <c r="I49" s="341" t="s">
        <v>2822</v>
      </c>
      <c r="J49" s="152"/>
      <c r="K49" s="341" t="s">
        <v>2819</v>
      </c>
      <c r="L49" s="342" t="s">
        <v>2820</v>
      </c>
      <c r="M49" s="342" t="s">
        <v>23</v>
      </c>
      <c r="N49" s="343">
        <v>1</v>
      </c>
      <c r="O49" s="344">
        <v>189000</v>
      </c>
      <c r="P49" s="344">
        <v>189000</v>
      </c>
      <c r="Q49" s="152">
        <v>1</v>
      </c>
      <c r="R49" s="344">
        <v>4</v>
      </c>
    </row>
    <row r="50" spans="1:18" ht="51" x14ac:dyDescent="0.25">
      <c r="A50" s="152">
        <v>48</v>
      </c>
      <c r="B50" s="152">
        <v>44</v>
      </c>
      <c r="C50" s="152">
        <v>75</v>
      </c>
      <c r="D50" s="340" t="s">
        <v>3076</v>
      </c>
      <c r="E50" s="152" t="s">
        <v>3077</v>
      </c>
      <c r="F50" s="152" t="s">
        <v>2897</v>
      </c>
      <c r="G50" s="152" t="s">
        <v>2817</v>
      </c>
      <c r="H50" s="152" t="s">
        <v>2882</v>
      </c>
      <c r="I50" s="152" t="s">
        <v>2822</v>
      </c>
      <c r="J50" s="152" t="s">
        <v>3078</v>
      </c>
      <c r="K50" s="341" t="s">
        <v>2819</v>
      </c>
      <c r="L50" s="342" t="s">
        <v>2820</v>
      </c>
      <c r="M50" s="342" t="s">
        <v>23</v>
      </c>
      <c r="N50" s="343">
        <v>5</v>
      </c>
      <c r="O50" s="344">
        <v>315000</v>
      </c>
      <c r="P50" s="344">
        <v>1575000</v>
      </c>
      <c r="Q50" s="152">
        <v>1</v>
      </c>
      <c r="R50" s="344">
        <v>4</v>
      </c>
    </row>
    <row r="51" spans="1:18" ht="51" x14ac:dyDescent="0.25">
      <c r="A51" s="152">
        <v>49</v>
      </c>
      <c r="B51" s="152">
        <v>45</v>
      </c>
      <c r="C51" s="152">
        <v>76</v>
      </c>
      <c r="D51" s="340" t="s">
        <v>3079</v>
      </c>
      <c r="E51" s="152" t="s">
        <v>3080</v>
      </c>
      <c r="F51" s="350" t="s">
        <v>2972</v>
      </c>
      <c r="G51" s="152" t="s">
        <v>2826</v>
      </c>
      <c r="H51" s="152" t="s">
        <v>2882</v>
      </c>
      <c r="I51" s="152" t="s">
        <v>2822</v>
      </c>
      <c r="J51" s="152"/>
      <c r="K51" s="341" t="s">
        <v>2819</v>
      </c>
      <c r="L51" s="342" t="s">
        <v>2820</v>
      </c>
      <c r="M51" s="342" t="s">
        <v>23</v>
      </c>
      <c r="N51" s="343">
        <v>40</v>
      </c>
      <c r="O51" s="344">
        <v>194250</v>
      </c>
      <c r="P51" s="344">
        <v>7770000</v>
      </c>
      <c r="Q51" s="152">
        <v>1</v>
      </c>
      <c r="R51" s="344">
        <v>4</v>
      </c>
    </row>
    <row r="52" spans="1:18" ht="51" x14ac:dyDescent="0.25">
      <c r="A52" s="152">
        <v>50</v>
      </c>
      <c r="B52" s="152">
        <v>221</v>
      </c>
      <c r="C52" s="152">
        <v>78</v>
      </c>
      <c r="D52" s="340" t="s">
        <v>3084</v>
      </c>
      <c r="E52" s="152" t="s">
        <v>3085</v>
      </c>
      <c r="F52" s="152" t="s">
        <v>2850</v>
      </c>
      <c r="G52" s="152" t="s">
        <v>2826</v>
      </c>
      <c r="H52" s="152" t="s">
        <v>2926</v>
      </c>
      <c r="I52" s="152" t="s">
        <v>2822</v>
      </c>
      <c r="J52" s="152" t="s">
        <v>3086</v>
      </c>
      <c r="K52" s="341" t="s">
        <v>2819</v>
      </c>
      <c r="L52" s="342" t="s">
        <v>2820</v>
      </c>
      <c r="M52" s="342" t="s">
        <v>23</v>
      </c>
      <c r="N52" s="343">
        <v>40</v>
      </c>
      <c r="O52" s="344">
        <v>399000</v>
      </c>
      <c r="P52" s="344">
        <v>15960000</v>
      </c>
      <c r="Q52" s="152">
        <v>1</v>
      </c>
      <c r="R52" s="344">
        <v>4</v>
      </c>
    </row>
    <row r="53" spans="1:18" ht="51" x14ac:dyDescent="0.25">
      <c r="A53" s="152">
        <v>51</v>
      </c>
      <c r="B53" s="152">
        <v>203</v>
      </c>
      <c r="C53" s="152">
        <v>81</v>
      </c>
      <c r="D53" s="340" t="s">
        <v>3093</v>
      </c>
      <c r="E53" s="152" t="s">
        <v>3094</v>
      </c>
      <c r="F53" s="152" t="s">
        <v>2850</v>
      </c>
      <c r="G53" s="152" t="s">
        <v>2817</v>
      </c>
      <c r="H53" s="152" t="s">
        <v>2882</v>
      </c>
      <c r="I53" s="152" t="s">
        <v>2822</v>
      </c>
      <c r="J53" s="152" t="s">
        <v>3095</v>
      </c>
      <c r="K53" s="341" t="s">
        <v>2819</v>
      </c>
      <c r="L53" s="342" t="s">
        <v>2820</v>
      </c>
      <c r="M53" s="342" t="s">
        <v>23</v>
      </c>
      <c r="N53" s="343">
        <v>3</v>
      </c>
      <c r="O53" s="344">
        <v>189000</v>
      </c>
      <c r="P53" s="344">
        <v>567000</v>
      </c>
      <c r="Q53" s="152">
        <v>1</v>
      </c>
      <c r="R53" s="344">
        <v>4</v>
      </c>
    </row>
    <row r="54" spans="1:18" ht="51" x14ac:dyDescent="0.25">
      <c r="A54" s="152">
        <v>52</v>
      </c>
      <c r="B54" s="152">
        <v>6</v>
      </c>
      <c r="C54" s="152">
        <v>84</v>
      </c>
      <c r="D54" s="340" t="s">
        <v>3101</v>
      </c>
      <c r="E54" s="152" t="s">
        <v>3102</v>
      </c>
      <c r="F54" s="152" t="s">
        <v>3103</v>
      </c>
      <c r="G54" s="152" t="s">
        <v>2826</v>
      </c>
      <c r="H54" s="152" t="s">
        <v>3104</v>
      </c>
      <c r="I54" s="152" t="s">
        <v>2822</v>
      </c>
      <c r="J54" s="152" t="s">
        <v>3105</v>
      </c>
      <c r="K54" s="341" t="s">
        <v>2819</v>
      </c>
      <c r="L54" s="342" t="s">
        <v>2820</v>
      </c>
      <c r="M54" s="342" t="s">
        <v>23</v>
      </c>
      <c r="N54" s="343">
        <v>35</v>
      </c>
      <c r="O54" s="344">
        <v>152250</v>
      </c>
      <c r="P54" s="344">
        <v>5328750</v>
      </c>
      <c r="Q54" s="152">
        <v>1</v>
      </c>
      <c r="R54" s="344">
        <v>4</v>
      </c>
    </row>
    <row r="55" spans="1:18" ht="51" x14ac:dyDescent="0.25">
      <c r="A55" s="152">
        <v>53</v>
      </c>
      <c r="B55" s="152">
        <v>68</v>
      </c>
      <c r="C55" s="152">
        <v>85</v>
      </c>
      <c r="D55" s="340" t="s">
        <v>3106</v>
      </c>
      <c r="E55" s="152" t="s">
        <v>3107</v>
      </c>
      <c r="F55" s="350" t="s">
        <v>2972</v>
      </c>
      <c r="G55" s="152" t="s">
        <v>2826</v>
      </c>
      <c r="H55" s="152" t="s">
        <v>2882</v>
      </c>
      <c r="I55" s="152" t="s">
        <v>2822</v>
      </c>
      <c r="J55" s="152"/>
      <c r="K55" s="341" t="s">
        <v>2819</v>
      </c>
      <c r="L55" s="342" t="s">
        <v>2820</v>
      </c>
      <c r="M55" s="342" t="s">
        <v>23</v>
      </c>
      <c r="N55" s="343">
        <v>3</v>
      </c>
      <c r="O55" s="344">
        <v>210000</v>
      </c>
      <c r="P55" s="344">
        <v>630000</v>
      </c>
      <c r="Q55" s="152">
        <v>1</v>
      </c>
      <c r="R55" s="344">
        <v>4</v>
      </c>
    </row>
    <row r="56" spans="1:18" ht="51" x14ac:dyDescent="0.25">
      <c r="A56" s="152">
        <v>54</v>
      </c>
      <c r="B56" s="152">
        <v>205</v>
      </c>
      <c r="C56" s="152">
        <v>86</v>
      </c>
      <c r="D56" s="340" t="s">
        <v>3108</v>
      </c>
      <c r="E56" s="152" t="s">
        <v>3109</v>
      </c>
      <c r="F56" s="152" t="s">
        <v>2831</v>
      </c>
      <c r="G56" s="152" t="s">
        <v>2826</v>
      </c>
      <c r="H56" s="152" t="s">
        <v>2952</v>
      </c>
      <c r="I56" s="152" t="s">
        <v>2822</v>
      </c>
      <c r="J56" s="152"/>
      <c r="K56" s="341" t="s">
        <v>2819</v>
      </c>
      <c r="L56" s="342" t="s">
        <v>2820</v>
      </c>
      <c r="M56" s="342" t="s">
        <v>23</v>
      </c>
      <c r="N56" s="343">
        <v>5</v>
      </c>
      <c r="O56" s="344">
        <v>876750</v>
      </c>
      <c r="P56" s="344">
        <v>4383750</v>
      </c>
      <c r="Q56" s="152">
        <v>1</v>
      </c>
      <c r="R56" s="344">
        <v>4</v>
      </c>
    </row>
    <row r="57" spans="1:18" ht="51" x14ac:dyDescent="0.25">
      <c r="A57" s="152">
        <v>55</v>
      </c>
      <c r="B57" s="152">
        <v>309</v>
      </c>
      <c r="C57" s="152">
        <v>87</v>
      </c>
      <c r="D57" s="340" t="s">
        <v>3110</v>
      </c>
      <c r="E57" s="152" t="s">
        <v>3111</v>
      </c>
      <c r="F57" s="152" t="s">
        <v>2850</v>
      </c>
      <c r="G57" s="152" t="s">
        <v>2817</v>
      </c>
      <c r="H57" s="152" t="s">
        <v>2882</v>
      </c>
      <c r="I57" s="152" t="s">
        <v>2822</v>
      </c>
      <c r="J57" s="152" t="s">
        <v>3112</v>
      </c>
      <c r="K57" s="341" t="s">
        <v>2819</v>
      </c>
      <c r="L57" s="342" t="s">
        <v>2820</v>
      </c>
      <c r="M57" s="342" t="s">
        <v>23</v>
      </c>
      <c r="N57" s="343">
        <v>4</v>
      </c>
      <c r="O57" s="344">
        <v>735000</v>
      </c>
      <c r="P57" s="344">
        <v>2940000</v>
      </c>
      <c r="Q57" s="152">
        <v>1</v>
      </c>
      <c r="R57" s="344">
        <v>4</v>
      </c>
    </row>
    <row r="58" spans="1:18" ht="51" x14ac:dyDescent="0.25">
      <c r="A58" s="152">
        <v>56</v>
      </c>
      <c r="B58" s="152">
        <v>50</v>
      </c>
      <c r="C58" s="152">
        <v>93</v>
      </c>
      <c r="D58" s="340" t="s">
        <v>3126</v>
      </c>
      <c r="E58" s="152" t="s">
        <v>3127</v>
      </c>
      <c r="F58" s="152" t="s">
        <v>3128</v>
      </c>
      <c r="G58" s="152" t="s">
        <v>2826</v>
      </c>
      <c r="H58" s="152" t="s">
        <v>2882</v>
      </c>
      <c r="I58" s="152" t="s">
        <v>2822</v>
      </c>
      <c r="J58" s="152"/>
      <c r="K58" s="341" t="s">
        <v>2819</v>
      </c>
      <c r="L58" s="342" t="s">
        <v>2820</v>
      </c>
      <c r="M58" s="342" t="s">
        <v>23</v>
      </c>
      <c r="N58" s="343">
        <v>30</v>
      </c>
      <c r="O58" s="344">
        <v>178500</v>
      </c>
      <c r="P58" s="344">
        <v>5355000</v>
      </c>
      <c r="Q58" s="152">
        <v>1</v>
      </c>
      <c r="R58" s="344">
        <v>4</v>
      </c>
    </row>
    <row r="59" spans="1:18" ht="51" x14ac:dyDescent="0.25">
      <c r="A59" s="152">
        <v>57</v>
      </c>
      <c r="B59" s="323">
        <v>224</v>
      </c>
      <c r="C59" s="152">
        <v>94</v>
      </c>
      <c r="D59" s="357" t="s">
        <v>3129</v>
      </c>
      <c r="E59" s="341" t="s">
        <v>3130</v>
      </c>
      <c r="F59" s="361" t="s">
        <v>3131</v>
      </c>
      <c r="G59" s="341" t="s">
        <v>2826</v>
      </c>
      <c r="H59" s="152" t="s">
        <v>2952</v>
      </c>
      <c r="I59" s="152" t="s">
        <v>2822</v>
      </c>
      <c r="J59" s="152"/>
      <c r="K59" s="341" t="s">
        <v>2819</v>
      </c>
      <c r="L59" s="342" t="s">
        <v>2820</v>
      </c>
      <c r="M59" s="342" t="s">
        <v>23</v>
      </c>
      <c r="N59" s="343">
        <v>1</v>
      </c>
      <c r="O59" s="344">
        <v>348600</v>
      </c>
      <c r="P59" s="344">
        <v>348600</v>
      </c>
      <c r="Q59" s="152">
        <v>1</v>
      </c>
      <c r="R59" s="344">
        <v>4</v>
      </c>
    </row>
    <row r="60" spans="1:18" ht="63.75" x14ac:dyDescent="0.25">
      <c r="A60" s="152">
        <v>58</v>
      </c>
      <c r="B60" s="323">
        <v>186</v>
      </c>
      <c r="C60" s="152">
        <v>96</v>
      </c>
      <c r="D60" s="357" t="s">
        <v>3135</v>
      </c>
      <c r="E60" s="341" t="s">
        <v>3136</v>
      </c>
      <c r="F60" s="341" t="s">
        <v>3137</v>
      </c>
      <c r="G60" s="341" t="s">
        <v>2826</v>
      </c>
      <c r="H60" s="341" t="s">
        <v>3073</v>
      </c>
      <c r="I60" s="152" t="s">
        <v>2822</v>
      </c>
      <c r="J60" s="152"/>
      <c r="K60" s="341" t="s">
        <v>2819</v>
      </c>
      <c r="L60" s="342" t="s">
        <v>2820</v>
      </c>
      <c r="M60" s="342" t="s">
        <v>23</v>
      </c>
      <c r="N60" s="343">
        <v>1</v>
      </c>
      <c r="O60" s="344">
        <v>231000</v>
      </c>
      <c r="P60" s="344">
        <v>231000</v>
      </c>
      <c r="Q60" s="152">
        <v>1</v>
      </c>
      <c r="R60" s="344">
        <v>4</v>
      </c>
    </row>
    <row r="61" spans="1:18" ht="51" x14ac:dyDescent="0.25">
      <c r="A61" s="152">
        <v>59</v>
      </c>
      <c r="B61" s="323">
        <v>29</v>
      </c>
      <c r="C61" s="152">
        <v>97</v>
      </c>
      <c r="D61" s="357" t="s">
        <v>3138</v>
      </c>
      <c r="E61" s="341" t="s">
        <v>3139</v>
      </c>
      <c r="F61" s="152" t="s">
        <v>2854</v>
      </c>
      <c r="G61" s="341" t="s">
        <v>2817</v>
      </c>
      <c r="H61" s="152" t="s">
        <v>2955</v>
      </c>
      <c r="I61" s="152" t="s">
        <v>2822</v>
      </c>
      <c r="J61" s="152" t="s">
        <v>3140</v>
      </c>
      <c r="K61" s="341" t="s">
        <v>2819</v>
      </c>
      <c r="L61" s="342" t="s">
        <v>2820</v>
      </c>
      <c r="M61" s="342" t="s">
        <v>23</v>
      </c>
      <c r="N61" s="343">
        <v>8</v>
      </c>
      <c r="O61" s="344">
        <v>577500</v>
      </c>
      <c r="P61" s="344">
        <v>4620000</v>
      </c>
      <c r="Q61" s="152">
        <v>1</v>
      </c>
      <c r="R61" s="344">
        <v>4</v>
      </c>
    </row>
    <row r="62" spans="1:18" ht="51" x14ac:dyDescent="0.25">
      <c r="A62" s="152">
        <v>60</v>
      </c>
      <c r="B62" s="152">
        <v>187</v>
      </c>
      <c r="C62" s="152">
        <v>98</v>
      </c>
      <c r="D62" s="340" t="s">
        <v>3141</v>
      </c>
      <c r="E62" s="152" t="s">
        <v>3142</v>
      </c>
      <c r="F62" s="152" t="s">
        <v>2831</v>
      </c>
      <c r="G62" s="152" t="s">
        <v>2826</v>
      </c>
      <c r="H62" s="152" t="s">
        <v>3143</v>
      </c>
      <c r="I62" s="152" t="s">
        <v>2822</v>
      </c>
      <c r="J62" s="152" t="s">
        <v>3144</v>
      </c>
      <c r="K62" s="341" t="s">
        <v>2819</v>
      </c>
      <c r="L62" s="342" t="s">
        <v>2820</v>
      </c>
      <c r="M62" s="342" t="s">
        <v>23</v>
      </c>
      <c r="N62" s="343">
        <v>60</v>
      </c>
      <c r="O62" s="344">
        <v>178500</v>
      </c>
      <c r="P62" s="344">
        <v>10710000</v>
      </c>
      <c r="Q62" s="152">
        <v>1</v>
      </c>
      <c r="R62" s="344">
        <v>4</v>
      </c>
    </row>
    <row r="63" spans="1:18" ht="51" x14ac:dyDescent="0.25">
      <c r="A63" s="152">
        <v>61</v>
      </c>
      <c r="B63" s="323">
        <v>136</v>
      </c>
      <c r="C63" s="152">
        <v>99</v>
      </c>
      <c r="D63" s="340" t="s">
        <v>3145</v>
      </c>
      <c r="E63" s="341" t="s">
        <v>3146</v>
      </c>
      <c r="F63" s="361" t="s">
        <v>3147</v>
      </c>
      <c r="G63" s="152" t="s">
        <v>2817</v>
      </c>
      <c r="H63" s="152" t="s">
        <v>2952</v>
      </c>
      <c r="I63" s="152" t="s">
        <v>2822</v>
      </c>
      <c r="J63" s="152" t="s">
        <v>2821</v>
      </c>
      <c r="K63" s="341" t="s">
        <v>2819</v>
      </c>
      <c r="L63" s="342" t="s">
        <v>2820</v>
      </c>
      <c r="M63" s="342" t="s">
        <v>23</v>
      </c>
      <c r="N63" s="343">
        <v>4</v>
      </c>
      <c r="O63" s="344">
        <v>346500</v>
      </c>
      <c r="P63" s="344">
        <v>1386000</v>
      </c>
      <c r="Q63" s="152">
        <v>1</v>
      </c>
      <c r="R63" s="344">
        <v>4</v>
      </c>
    </row>
    <row r="64" spans="1:18" ht="51" x14ac:dyDescent="0.25">
      <c r="A64" s="152">
        <v>62</v>
      </c>
      <c r="B64" s="152">
        <v>54</v>
      </c>
      <c r="C64" s="152">
        <v>102</v>
      </c>
      <c r="D64" s="340" t="s">
        <v>3152</v>
      </c>
      <c r="E64" s="152" t="s">
        <v>3153</v>
      </c>
      <c r="F64" s="152" t="s">
        <v>2854</v>
      </c>
      <c r="G64" s="152" t="s">
        <v>2826</v>
      </c>
      <c r="H64" s="152" t="s">
        <v>2882</v>
      </c>
      <c r="I64" s="152" t="s">
        <v>2822</v>
      </c>
      <c r="J64" s="152" t="s">
        <v>3154</v>
      </c>
      <c r="K64" s="341" t="s">
        <v>2819</v>
      </c>
      <c r="L64" s="342" t="s">
        <v>2820</v>
      </c>
      <c r="M64" s="342" t="s">
        <v>23</v>
      </c>
      <c r="N64" s="343">
        <v>8</v>
      </c>
      <c r="O64" s="344">
        <v>199500</v>
      </c>
      <c r="P64" s="344">
        <v>1596000</v>
      </c>
      <c r="Q64" s="152">
        <v>1</v>
      </c>
      <c r="R64" s="344">
        <v>4</v>
      </c>
    </row>
    <row r="65" spans="1:18" ht="51" x14ac:dyDescent="0.25">
      <c r="A65" s="152">
        <v>63</v>
      </c>
      <c r="B65" s="152">
        <v>97</v>
      </c>
      <c r="C65" s="152">
        <v>103</v>
      </c>
      <c r="D65" s="340" t="s">
        <v>3155</v>
      </c>
      <c r="E65" s="152" t="s">
        <v>3156</v>
      </c>
      <c r="F65" s="152" t="s">
        <v>2854</v>
      </c>
      <c r="G65" s="152" t="s">
        <v>2826</v>
      </c>
      <c r="H65" s="152" t="s">
        <v>2882</v>
      </c>
      <c r="I65" s="152" t="s">
        <v>2822</v>
      </c>
      <c r="J65" s="152" t="s">
        <v>3157</v>
      </c>
      <c r="K65" s="341" t="s">
        <v>2819</v>
      </c>
      <c r="L65" s="342" t="s">
        <v>2820</v>
      </c>
      <c r="M65" s="342" t="s">
        <v>23</v>
      </c>
      <c r="N65" s="343">
        <v>40</v>
      </c>
      <c r="O65" s="344">
        <v>189000</v>
      </c>
      <c r="P65" s="344">
        <v>7560000</v>
      </c>
      <c r="Q65" s="152">
        <v>1</v>
      </c>
      <c r="R65" s="344">
        <v>4</v>
      </c>
    </row>
    <row r="66" spans="1:18" ht="51" x14ac:dyDescent="0.25">
      <c r="A66" s="152">
        <v>64</v>
      </c>
      <c r="B66" s="152">
        <v>301</v>
      </c>
      <c r="C66" s="152">
        <v>105</v>
      </c>
      <c r="D66" s="340" t="s">
        <v>3161</v>
      </c>
      <c r="E66" s="152" t="s">
        <v>3162</v>
      </c>
      <c r="F66" s="350" t="s">
        <v>2825</v>
      </c>
      <c r="G66" s="152" t="s">
        <v>2826</v>
      </c>
      <c r="H66" s="152" t="s">
        <v>3163</v>
      </c>
      <c r="I66" s="152" t="s">
        <v>2822</v>
      </c>
      <c r="J66" s="152" t="s">
        <v>3164</v>
      </c>
      <c r="K66" s="341" t="s">
        <v>2819</v>
      </c>
      <c r="L66" s="342" t="s">
        <v>2820</v>
      </c>
      <c r="M66" s="342" t="s">
        <v>23</v>
      </c>
      <c r="N66" s="343">
        <v>12</v>
      </c>
      <c r="O66" s="344">
        <v>315000</v>
      </c>
      <c r="P66" s="344">
        <v>3780000</v>
      </c>
      <c r="Q66" s="152">
        <v>1</v>
      </c>
      <c r="R66" s="344">
        <v>4</v>
      </c>
    </row>
    <row r="67" spans="1:18" ht="63.75" x14ac:dyDescent="0.25">
      <c r="A67" s="152">
        <v>65</v>
      </c>
      <c r="B67" s="323">
        <v>225</v>
      </c>
      <c r="C67" s="152">
        <v>107</v>
      </c>
      <c r="D67" s="357" t="s">
        <v>3167</v>
      </c>
      <c r="E67" s="341" t="s">
        <v>3168</v>
      </c>
      <c r="F67" s="358" t="s">
        <v>3169</v>
      </c>
      <c r="G67" s="341" t="s">
        <v>2826</v>
      </c>
      <c r="H67" s="341" t="s">
        <v>3170</v>
      </c>
      <c r="I67" s="152" t="s">
        <v>2822</v>
      </c>
      <c r="J67" s="152"/>
      <c r="K67" s="341" t="s">
        <v>2819</v>
      </c>
      <c r="L67" s="342" t="s">
        <v>2820</v>
      </c>
      <c r="M67" s="342" t="s">
        <v>23</v>
      </c>
      <c r="N67" s="343">
        <v>6</v>
      </c>
      <c r="O67" s="344">
        <v>178500</v>
      </c>
      <c r="P67" s="344">
        <v>1071000</v>
      </c>
      <c r="Q67" s="152">
        <v>1</v>
      </c>
      <c r="R67" s="344">
        <v>4</v>
      </c>
    </row>
    <row r="68" spans="1:18" ht="51" x14ac:dyDescent="0.25">
      <c r="A68" s="152">
        <v>66</v>
      </c>
      <c r="B68" s="152">
        <v>254</v>
      </c>
      <c r="C68" s="152">
        <v>108</v>
      </c>
      <c r="D68" s="340" t="s">
        <v>3171</v>
      </c>
      <c r="E68" s="152" t="s">
        <v>3172</v>
      </c>
      <c r="F68" s="152" t="s">
        <v>2854</v>
      </c>
      <c r="G68" s="152" t="s">
        <v>2817</v>
      </c>
      <c r="H68" s="152" t="s">
        <v>2872</v>
      </c>
      <c r="I68" s="152" t="s">
        <v>2822</v>
      </c>
      <c r="J68" s="152" t="s">
        <v>3173</v>
      </c>
      <c r="K68" s="341" t="s">
        <v>2819</v>
      </c>
      <c r="L68" s="342" t="s">
        <v>2820</v>
      </c>
      <c r="M68" s="342" t="s">
        <v>23</v>
      </c>
      <c r="N68" s="343">
        <v>10</v>
      </c>
      <c r="O68" s="344">
        <v>304500</v>
      </c>
      <c r="P68" s="344">
        <v>3045000</v>
      </c>
      <c r="Q68" s="152">
        <v>1</v>
      </c>
      <c r="R68" s="344">
        <v>4</v>
      </c>
    </row>
    <row r="69" spans="1:18" ht="51" x14ac:dyDescent="0.25">
      <c r="A69" s="152">
        <v>67</v>
      </c>
      <c r="B69" s="152">
        <v>208</v>
      </c>
      <c r="C69" s="152">
        <v>109</v>
      </c>
      <c r="D69" s="340" t="s">
        <v>3174</v>
      </c>
      <c r="E69" s="152" t="s">
        <v>3175</v>
      </c>
      <c r="F69" s="350" t="s">
        <v>3176</v>
      </c>
      <c r="G69" s="152" t="s">
        <v>2826</v>
      </c>
      <c r="H69" s="152" t="s">
        <v>3177</v>
      </c>
      <c r="I69" s="152" t="s">
        <v>2822</v>
      </c>
      <c r="J69" s="152"/>
      <c r="K69" s="341" t="s">
        <v>2819</v>
      </c>
      <c r="L69" s="342" t="s">
        <v>2820</v>
      </c>
      <c r="M69" s="342" t="s">
        <v>23</v>
      </c>
      <c r="N69" s="343">
        <v>30</v>
      </c>
      <c r="O69" s="344">
        <v>189000</v>
      </c>
      <c r="P69" s="344">
        <v>5670000</v>
      </c>
      <c r="Q69" s="152">
        <v>1</v>
      </c>
      <c r="R69" s="344">
        <v>4</v>
      </c>
    </row>
    <row r="70" spans="1:18" ht="51" x14ac:dyDescent="0.25">
      <c r="A70" s="152">
        <v>68</v>
      </c>
      <c r="B70" s="152">
        <v>109</v>
      </c>
      <c r="C70" s="152">
        <v>110</v>
      </c>
      <c r="D70" s="340" t="s">
        <v>3178</v>
      </c>
      <c r="E70" s="152" t="s">
        <v>3179</v>
      </c>
      <c r="F70" s="152" t="s">
        <v>2854</v>
      </c>
      <c r="G70" s="152" t="s">
        <v>2817</v>
      </c>
      <c r="H70" s="152" t="s">
        <v>3180</v>
      </c>
      <c r="I70" s="152" t="s">
        <v>2822</v>
      </c>
      <c r="J70" s="152" t="s">
        <v>2821</v>
      </c>
      <c r="K70" s="341" t="s">
        <v>2819</v>
      </c>
      <c r="L70" s="342" t="s">
        <v>2820</v>
      </c>
      <c r="M70" s="342" t="s">
        <v>23</v>
      </c>
      <c r="N70" s="343">
        <v>4</v>
      </c>
      <c r="O70" s="344">
        <v>262500</v>
      </c>
      <c r="P70" s="344">
        <v>1050000</v>
      </c>
      <c r="Q70" s="152">
        <v>1</v>
      </c>
      <c r="R70" s="344">
        <v>4</v>
      </c>
    </row>
    <row r="71" spans="1:18" ht="51" x14ac:dyDescent="0.25">
      <c r="A71" s="152">
        <v>69</v>
      </c>
      <c r="B71" s="152">
        <v>327</v>
      </c>
      <c r="C71" s="152">
        <v>111</v>
      </c>
      <c r="D71" s="340" t="s">
        <v>3181</v>
      </c>
      <c r="E71" s="152" t="s">
        <v>3182</v>
      </c>
      <c r="F71" s="152" t="s">
        <v>2850</v>
      </c>
      <c r="G71" s="152" t="s">
        <v>2817</v>
      </c>
      <c r="H71" s="152" t="s">
        <v>3183</v>
      </c>
      <c r="I71" s="152" t="s">
        <v>2822</v>
      </c>
      <c r="J71" s="152" t="s">
        <v>3184</v>
      </c>
      <c r="K71" s="341" t="s">
        <v>2819</v>
      </c>
      <c r="L71" s="342" t="s">
        <v>2820</v>
      </c>
      <c r="M71" s="342" t="s">
        <v>23</v>
      </c>
      <c r="N71" s="343">
        <v>40</v>
      </c>
      <c r="O71" s="344">
        <v>441000</v>
      </c>
      <c r="P71" s="344">
        <v>17640000</v>
      </c>
      <c r="Q71" s="152">
        <v>1</v>
      </c>
      <c r="R71" s="344">
        <v>4</v>
      </c>
    </row>
    <row r="72" spans="1:18" ht="51" x14ac:dyDescent="0.25">
      <c r="A72" s="152">
        <v>70</v>
      </c>
      <c r="B72" s="152">
        <v>256</v>
      </c>
      <c r="C72" s="152">
        <v>112</v>
      </c>
      <c r="D72" s="340" t="s">
        <v>3185</v>
      </c>
      <c r="E72" s="152" t="s">
        <v>3186</v>
      </c>
      <c r="F72" s="152" t="s">
        <v>2854</v>
      </c>
      <c r="G72" s="152" t="s">
        <v>2826</v>
      </c>
      <c r="H72" s="152" t="s">
        <v>2842</v>
      </c>
      <c r="I72" s="152" t="s">
        <v>2822</v>
      </c>
      <c r="J72" s="152" t="s">
        <v>3187</v>
      </c>
      <c r="K72" s="341" t="s">
        <v>2819</v>
      </c>
      <c r="L72" s="342" t="s">
        <v>2820</v>
      </c>
      <c r="M72" s="342" t="s">
        <v>23</v>
      </c>
      <c r="N72" s="343">
        <v>7</v>
      </c>
      <c r="O72" s="344">
        <v>210000</v>
      </c>
      <c r="P72" s="344">
        <v>1470000</v>
      </c>
      <c r="Q72" s="152">
        <v>1</v>
      </c>
      <c r="R72" s="344">
        <v>4</v>
      </c>
    </row>
    <row r="73" spans="1:18" ht="51" x14ac:dyDescent="0.25">
      <c r="A73" s="152">
        <v>71</v>
      </c>
      <c r="B73" s="359">
        <v>218</v>
      </c>
      <c r="C73" s="152">
        <v>113</v>
      </c>
      <c r="D73" s="357" t="s">
        <v>3188</v>
      </c>
      <c r="E73" s="362" t="s">
        <v>3189</v>
      </c>
      <c r="F73" s="358" t="s">
        <v>2825</v>
      </c>
      <c r="G73" s="341" t="s">
        <v>2826</v>
      </c>
      <c r="H73" s="341" t="s">
        <v>3190</v>
      </c>
      <c r="I73" s="341" t="s">
        <v>2822</v>
      </c>
      <c r="J73" s="152"/>
      <c r="K73" s="341" t="s">
        <v>2819</v>
      </c>
      <c r="L73" s="342" t="s">
        <v>2820</v>
      </c>
      <c r="M73" s="342" t="s">
        <v>23</v>
      </c>
      <c r="N73" s="343">
        <v>3</v>
      </c>
      <c r="O73" s="344">
        <v>241500</v>
      </c>
      <c r="P73" s="344">
        <v>724500</v>
      </c>
      <c r="Q73" s="152">
        <v>1</v>
      </c>
      <c r="R73" s="344">
        <v>4</v>
      </c>
    </row>
    <row r="74" spans="1:18" ht="51" x14ac:dyDescent="0.25">
      <c r="A74" s="152">
        <v>72</v>
      </c>
      <c r="B74" s="323">
        <v>168</v>
      </c>
      <c r="C74" s="152">
        <v>114</v>
      </c>
      <c r="D74" s="357" t="s">
        <v>3191</v>
      </c>
      <c r="E74" s="341" t="s">
        <v>3192</v>
      </c>
      <c r="F74" s="361" t="s">
        <v>3049</v>
      </c>
      <c r="G74" s="342" t="s">
        <v>2826</v>
      </c>
      <c r="H74" s="152" t="s">
        <v>2952</v>
      </c>
      <c r="I74" s="152" t="s">
        <v>2822</v>
      </c>
      <c r="J74" s="152" t="s">
        <v>3193</v>
      </c>
      <c r="K74" s="341" t="s">
        <v>2819</v>
      </c>
      <c r="L74" s="342" t="s">
        <v>2820</v>
      </c>
      <c r="M74" s="342" t="s">
        <v>23</v>
      </c>
      <c r="N74" s="343">
        <v>5</v>
      </c>
      <c r="O74" s="344">
        <v>357000</v>
      </c>
      <c r="P74" s="344">
        <v>1785000</v>
      </c>
      <c r="Q74" s="152">
        <v>1</v>
      </c>
      <c r="R74" s="344">
        <v>4</v>
      </c>
    </row>
    <row r="75" spans="1:18" ht="89.25" x14ac:dyDescent="0.25">
      <c r="A75" s="152">
        <v>73</v>
      </c>
      <c r="B75" s="152">
        <v>189</v>
      </c>
      <c r="C75" s="152">
        <v>115</v>
      </c>
      <c r="D75" s="340" t="s">
        <v>3194</v>
      </c>
      <c r="E75" s="152" t="s">
        <v>3195</v>
      </c>
      <c r="F75" s="152" t="s">
        <v>2825</v>
      </c>
      <c r="G75" s="152" t="s">
        <v>2817</v>
      </c>
      <c r="H75" s="152" t="s">
        <v>3196</v>
      </c>
      <c r="I75" s="152" t="s">
        <v>2822</v>
      </c>
      <c r="J75" s="152" t="s">
        <v>3197</v>
      </c>
      <c r="K75" s="341" t="s">
        <v>2819</v>
      </c>
      <c r="L75" s="342" t="s">
        <v>2820</v>
      </c>
      <c r="M75" s="342" t="s">
        <v>23</v>
      </c>
      <c r="N75" s="343">
        <v>4</v>
      </c>
      <c r="O75" s="344">
        <v>1323000</v>
      </c>
      <c r="P75" s="344">
        <v>5292000</v>
      </c>
      <c r="Q75" s="152">
        <v>1</v>
      </c>
      <c r="R75" s="344">
        <v>4</v>
      </c>
    </row>
    <row r="76" spans="1:18" ht="51" x14ac:dyDescent="0.25">
      <c r="A76" s="152">
        <v>74</v>
      </c>
      <c r="B76" s="323">
        <v>345</v>
      </c>
      <c r="C76" s="152">
        <v>116</v>
      </c>
      <c r="D76" s="340" t="s">
        <v>3198</v>
      </c>
      <c r="E76" s="341" t="s">
        <v>3199</v>
      </c>
      <c r="F76" s="341" t="s">
        <v>2886</v>
      </c>
      <c r="G76" s="152" t="s">
        <v>2817</v>
      </c>
      <c r="H76" s="341" t="s">
        <v>2878</v>
      </c>
      <c r="I76" s="152" t="s">
        <v>2822</v>
      </c>
      <c r="J76" s="152" t="s">
        <v>2821</v>
      </c>
      <c r="K76" s="341" t="s">
        <v>2819</v>
      </c>
      <c r="L76" s="342" t="s">
        <v>2820</v>
      </c>
      <c r="M76" s="342" t="s">
        <v>23</v>
      </c>
      <c r="N76" s="343">
        <v>2</v>
      </c>
      <c r="O76" s="344">
        <v>399000</v>
      </c>
      <c r="P76" s="344">
        <v>798000</v>
      </c>
      <c r="Q76" s="152">
        <v>1</v>
      </c>
      <c r="R76" s="344">
        <v>4</v>
      </c>
    </row>
    <row r="77" spans="1:18" ht="51" x14ac:dyDescent="0.25">
      <c r="A77" s="152">
        <v>75</v>
      </c>
      <c r="B77" s="152">
        <v>257</v>
      </c>
      <c r="C77" s="152">
        <v>117</v>
      </c>
      <c r="D77" s="340" t="s">
        <v>3200</v>
      </c>
      <c r="E77" s="152" t="s">
        <v>3201</v>
      </c>
      <c r="F77" s="152" t="s">
        <v>2831</v>
      </c>
      <c r="G77" s="152" t="s">
        <v>2826</v>
      </c>
      <c r="H77" s="152" t="s">
        <v>3160</v>
      </c>
      <c r="I77" s="152" t="s">
        <v>2822</v>
      </c>
      <c r="J77" s="152"/>
      <c r="K77" s="341" t="s">
        <v>2819</v>
      </c>
      <c r="L77" s="342" t="s">
        <v>2820</v>
      </c>
      <c r="M77" s="342" t="s">
        <v>23</v>
      </c>
      <c r="N77" s="343">
        <v>4</v>
      </c>
      <c r="O77" s="344">
        <v>367500</v>
      </c>
      <c r="P77" s="344">
        <v>1470000</v>
      </c>
      <c r="Q77" s="152">
        <v>1</v>
      </c>
      <c r="R77" s="344">
        <v>4</v>
      </c>
    </row>
    <row r="78" spans="1:18" ht="114.75" x14ac:dyDescent="0.25">
      <c r="A78" s="152">
        <v>76</v>
      </c>
      <c r="B78" s="323">
        <v>137</v>
      </c>
      <c r="C78" s="152">
        <v>118</v>
      </c>
      <c r="D78" s="357" t="s">
        <v>3202</v>
      </c>
      <c r="E78" s="341" t="s">
        <v>3203</v>
      </c>
      <c r="F78" s="341" t="s">
        <v>2850</v>
      </c>
      <c r="G78" s="341" t="s">
        <v>2817</v>
      </c>
      <c r="H78" s="341" t="s">
        <v>3204</v>
      </c>
      <c r="I78" s="152" t="s">
        <v>2822</v>
      </c>
      <c r="J78" s="152" t="s">
        <v>3205</v>
      </c>
      <c r="K78" s="341" t="s">
        <v>2819</v>
      </c>
      <c r="L78" s="342" t="s">
        <v>2820</v>
      </c>
      <c r="M78" s="342" t="s">
        <v>23</v>
      </c>
      <c r="N78" s="343">
        <v>5</v>
      </c>
      <c r="O78" s="344">
        <v>546000</v>
      </c>
      <c r="P78" s="344">
        <v>2730000</v>
      </c>
      <c r="Q78" s="152">
        <v>1</v>
      </c>
      <c r="R78" s="344">
        <v>4</v>
      </c>
    </row>
    <row r="79" spans="1:18" ht="51" x14ac:dyDescent="0.25">
      <c r="A79" s="152">
        <v>77</v>
      </c>
      <c r="B79" s="152">
        <v>150</v>
      </c>
      <c r="C79" s="152">
        <v>119</v>
      </c>
      <c r="D79" s="340" t="s">
        <v>3206</v>
      </c>
      <c r="E79" s="152" t="s">
        <v>3207</v>
      </c>
      <c r="F79" s="152" t="s">
        <v>3208</v>
      </c>
      <c r="G79" s="152" t="s">
        <v>2817</v>
      </c>
      <c r="H79" s="152" t="s">
        <v>2842</v>
      </c>
      <c r="I79" s="152" t="s">
        <v>2822</v>
      </c>
      <c r="J79" s="152" t="s">
        <v>2821</v>
      </c>
      <c r="K79" s="341" t="s">
        <v>2819</v>
      </c>
      <c r="L79" s="342" t="s">
        <v>2820</v>
      </c>
      <c r="M79" s="342" t="s">
        <v>23</v>
      </c>
      <c r="N79" s="343">
        <v>1</v>
      </c>
      <c r="O79" s="344">
        <v>2089500</v>
      </c>
      <c r="P79" s="344">
        <v>2089500</v>
      </c>
      <c r="Q79" s="152">
        <v>1</v>
      </c>
      <c r="R79" s="344">
        <v>4</v>
      </c>
    </row>
    <row r="80" spans="1:18" ht="51" x14ac:dyDescent="0.25">
      <c r="A80" s="152">
        <v>78</v>
      </c>
      <c r="B80" s="152">
        <v>226</v>
      </c>
      <c r="C80" s="152">
        <v>120</v>
      </c>
      <c r="D80" s="340" t="s">
        <v>3209</v>
      </c>
      <c r="E80" s="152" t="s">
        <v>3210</v>
      </c>
      <c r="F80" s="152" t="s">
        <v>2854</v>
      </c>
      <c r="G80" s="152" t="s">
        <v>2817</v>
      </c>
      <c r="H80" s="152" t="s">
        <v>3211</v>
      </c>
      <c r="I80" s="152" t="s">
        <v>2822</v>
      </c>
      <c r="J80" s="152" t="s">
        <v>3212</v>
      </c>
      <c r="K80" s="341" t="s">
        <v>2819</v>
      </c>
      <c r="L80" s="342" t="s">
        <v>2820</v>
      </c>
      <c r="M80" s="342" t="s">
        <v>23</v>
      </c>
      <c r="N80" s="343">
        <v>60</v>
      </c>
      <c r="O80" s="344">
        <v>504000</v>
      </c>
      <c r="P80" s="344">
        <v>30240000</v>
      </c>
      <c r="Q80" s="152">
        <v>1</v>
      </c>
      <c r="R80" s="344">
        <v>4</v>
      </c>
    </row>
    <row r="81" spans="1:18" ht="51" x14ac:dyDescent="0.25">
      <c r="A81" s="152">
        <v>79</v>
      </c>
      <c r="B81" s="152">
        <v>258</v>
      </c>
      <c r="C81" s="152">
        <v>121</v>
      </c>
      <c r="D81" s="340" t="s">
        <v>3213</v>
      </c>
      <c r="E81" s="152" t="s">
        <v>3214</v>
      </c>
      <c r="F81" s="152" t="s">
        <v>2831</v>
      </c>
      <c r="G81" s="152" t="s">
        <v>2826</v>
      </c>
      <c r="H81" s="152" t="s">
        <v>3215</v>
      </c>
      <c r="I81" s="152" t="s">
        <v>2822</v>
      </c>
      <c r="J81" s="152" t="s">
        <v>3216</v>
      </c>
      <c r="K81" s="341" t="s">
        <v>2819</v>
      </c>
      <c r="L81" s="342" t="s">
        <v>2820</v>
      </c>
      <c r="M81" s="342" t="s">
        <v>23</v>
      </c>
      <c r="N81" s="343">
        <v>25</v>
      </c>
      <c r="O81" s="344">
        <v>199500</v>
      </c>
      <c r="P81" s="344">
        <v>4987500</v>
      </c>
      <c r="Q81" s="152">
        <v>1</v>
      </c>
      <c r="R81" s="344">
        <v>4</v>
      </c>
    </row>
    <row r="82" spans="1:18" s="567" customFormat="1" x14ac:dyDescent="0.25">
      <c r="A82" s="569"/>
      <c r="B82" s="569"/>
      <c r="C82" s="584" t="s">
        <v>3441</v>
      </c>
      <c r="D82" s="577"/>
      <c r="E82" s="569"/>
      <c r="F82" s="569"/>
      <c r="G82" s="569"/>
      <c r="H82" s="569"/>
      <c r="I82" s="569"/>
      <c r="J82" s="569"/>
      <c r="K82" s="578"/>
      <c r="L82" s="579"/>
      <c r="M82" s="579"/>
      <c r="N82" s="580"/>
      <c r="O82" s="581"/>
      <c r="P82" s="582">
        <f>SUM(P83:P124)</f>
        <v>293695000</v>
      </c>
      <c r="Q82" s="569"/>
      <c r="R82" s="344">
        <v>4</v>
      </c>
    </row>
    <row r="83" spans="1:18" ht="38.25" x14ac:dyDescent="0.25">
      <c r="A83" s="152">
        <v>1</v>
      </c>
      <c r="B83" s="152">
        <v>179</v>
      </c>
      <c r="C83" s="152">
        <v>3</v>
      </c>
      <c r="D83" s="345" t="s">
        <v>2829</v>
      </c>
      <c r="E83" s="152" t="s">
        <v>2830</v>
      </c>
      <c r="F83" s="152" t="s">
        <v>2831</v>
      </c>
      <c r="G83" s="152" t="s">
        <v>2826</v>
      </c>
      <c r="H83" s="152" t="s">
        <v>2832</v>
      </c>
      <c r="I83" s="152" t="s">
        <v>2822</v>
      </c>
      <c r="J83" s="152"/>
      <c r="K83" s="341" t="s">
        <v>2833</v>
      </c>
      <c r="L83" s="341" t="s">
        <v>2834</v>
      </c>
      <c r="M83" s="341" t="s">
        <v>23</v>
      </c>
      <c r="N83" s="343">
        <v>2</v>
      </c>
      <c r="O83" s="344">
        <v>805000</v>
      </c>
      <c r="P83" s="344">
        <v>1610000</v>
      </c>
      <c r="Q83" s="152">
        <v>1</v>
      </c>
      <c r="R83" s="344">
        <v>4</v>
      </c>
    </row>
    <row r="84" spans="1:18" ht="76.5" x14ac:dyDescent="0.25">
      <c r="A84" s="152">
        <v>2</v>
      </c>
      <c r="B84" s="152">
        <v>236</v>
      </c>
      <c r="C84" s="152">
        <v>6</v>
      </c>
      <c r="D84" s="345" t="s">
        <v>2843</v>
      </c>
      <c r="E84" s="152" t="s">
        <v>2844</v>
      </c>
      <c r="F84" s="152" t="s">
        <v>2845</v>
      </c>
      <c r="G84" s="152" t="s">
        <v>2817</v>
      </c>
      <c r="H84" s="152" t="s">
        <v>2846</v>
      </c>
      <c r="I84" s="152" t="s">
        <v>2822</v>
      </c>
      <c r="J84" s="346" t="s">
        <v>2847</v>
      </c>
      <c r="K84" s="341" t="s">
        <v>2833</v>
      </c>
      <c r="L84" s="341" t="s">
        <v>2834</v>
      </c>
      <c r="M84" s="341" t="s">
        <v>23</v>
      </c>
      <c r="N84" s="343">
        <v>30</v>
      </c>
      <c r="O84" s="344">
        <v>415000</v>
      </c>
      <c r="P84" s="344">
        <v>12450000</v>
      </c>
      <c r="Q84" s="152">
        <v>1</v>
      </c>
      <c r="R84" s="344">
        <v>4</v>
      </c>
    </row>
    <row r="85" spans="1:18" ht="38.25" x14ac:dyDescent="0.25">
      <c r="A85" s="152">
        <v>3</v>
      </c>
      <c r="B85" s="152">
        <v>295</v>
      </c>
      <c r="C85" s="152">
        <v>7</v>
      </c>
      <c r="D85" s="345" t="s">
        <v>2848</v>
      </c>
      <c r="E85" s="152" t="s">
        <v>2849</v>
      </c>
      <c r="F85" s="152" t="s">
        <v>2850</v>
      </c>
      <c r="G85" s="152" t="s">
        <v>2817</v>
      </c>
      <c r="H85" s="152" t="s">
        <v>2851</v>
      </c>
      <c r="I85" s="152" t="s">
        <v>2822</v>
      </c>
      <c r="J85" s="347" t="s">
        <v>2847</v>
      </c>
      <c r="K85" s="341" t="s">
        <v>2833</v>
      </c>
      <c r="L85" s="341" t="s">
        <v>2834</v>
      </c>
      <c r="M85" s="341" t="s">
        <v>23</v>
      </c>
      <c r="N85" s="343">
        <v>40</v>
      </c>
      <c r="O85" s="344">
        <v>375000</v>
      </c>
      <c r="P85" s="344">
        <v>15000000</v>
      </c>
      <c r="Q85" s="152">
        <v>1</v>
      </c>
      <c r="R85" s="344">
        <v>4</v>
      </c>
    </row>
    <row r="86" spans="1:18" ht="51" x14ac:dyDescent="0.25">
      <c r="A86" s="152">
        <v>4</v>
      </c>
      <c r="B86" s="152">
        <v>328</v>
      </c>
      <c r="C86" s="152">
        <v>8</v>
      </c>
      <c r="D86" s="345" t="s">
        <v>2852</v>
      </c>
      <c r="E86" s="348" t="s">
        <v>2853</v>
      </c>
      <c r="F86" s="152" t="s">
        <v>2854</v>
      </c>
      <c r="G86" s="152" t="s">
        <v>2817</v>
      </c>
      <c r="H86" s="152" t="s">
        <v>2855</v>
      </c>
      <c r="I86" s="152" t="s">
        <v>2822</v>
      </c>
      <c r="J86" s="349" t="s">
        <v>2847</v>
      </c>
      <c r="K86" s="341" t="s">
        <v>2833</v>
      </c>
      <c r="L86" s="341" t="s">
        <v>2834</v>
      </c>
      <c r="M86" s="341" t="s">
        <v>23</v>
      </c>
      <c r="N86" s="343">
        <v>40</v>
      </c>
      <c r="O86" s="344">
        <v>605000</v>
      </c>
      <c r="P86" s="344">
        <v>24200000</v>
      </c>
      <c r="Q86" s="152">
        <v>1</v>
      </c>
      <c r="R86" s="344">
        <v>4</v>
      </c>
    </row>
    <row r="87" spans="1:18" ht="38.25" x14ac:dyDescent="0.25">
      <c r="A87" s="152">
        <v>5</v>
      </c>
      <c r="B87" s="323">
        <v>15</v>
      </c>
      <c r="C87" s="152">
        <v>13</v>
      </c>
      <c r="D87" s="341" t="s">
        <v>2873</v>
      </c>
      <c r="E87" s="323" t="s">
        <v>2874</v>
      </c>
      <c r="F87" s="341" t="s">
        <v>2825</v>
      </c>
      <c r="G87" s="341" t="s">
        <v>2826</v>
      </c>
      <c r="H87" s="341" t="s">
        <v>2875</v>
      </c>
      <c r="I87" s="341" t="s">
        <v>2822</v>
      </c>
      <c r="J87" s="152"/>
      <c r="K87" s="341" t="s">
        <v>2833</v>
      </c>
      <c r="L87" s="341" t="s">
        <v>2834</v>
      </c>
      <c r="M87" s="341" t="s">
        <v>23</v>
      </c>
      <c r="N87" s="343">
        <v>5</v>
      </c>
      <c r="O87" s="344">
        <v>145000</v>
      </c>
      <c r="P87" s="344">
        <v>725000</v>
      </c>
      <c r="Q87" s="152">
        <v>1</v>
      </c>
      <c r="R87" s="344">
        <v>4</v>
      </c>
    </row>
    <row r="88" spans="1:18" ht="38.25" x14ac:dyDescent="0.25">
      <c r="A88" s="152">
        <v>6</v>
      </c>
      <c r="B88" s="323">
        <v>156</v>
      </c>
      <c r="C88" s="152">
        <v>14</v>
      </c>
      <c r="D88" s="341" t="s">
        <v>2876</v>
      </c>
      <c r="E88" s="341" t="s">
        <v>2877</v>
      </c>
      <c r="F88" s="341" t="s">
        <v>2850</v>
      </c>
      <c r="G88" s="341" t="s">
        <v>2817</v>
      </c>
      <c r="H88" s="341" t="s">
        <v>2878</v>
      </c>
      <c r="I88" s="152" t="s">
        <v>2822</v>
      </c>
      <c r="J88" s="346" t="s">
        <v>2847</v>
      </c>
      <c r="K88" s="341" t="s">
        <v>2833</v>
      </c>
      <c r="L88" s="341" t="s">
        <v>2834</v>
      </c>
      <c r="M88" s="341" t="s">
        <v>23</v>
      </c>
      <c r="N88" s="343">
        <v>2</v>
      </c>
      <c r="O88" s="344">
        <v>675000</v>
      </c>
      <c r="P88" s="344">
        <v>1350000</v>
      </c>
      <c r="Q88" s="152">
        <v>1</v>
      </c>
      <c r="R88" s="344">
        <v>4</v>
      </c>
    </row>
    <row r="89" spans="1:18" ht="51" x14ac:dyDescent="0.25">
      <c r="A89" s="152">
        <v>7</v>
      </c>
      <c r="B89" s="152">
        <v>303</v>
      </c>
      <c r="C89" s="152">
        <v>16</v>
      </c>
      <c r="D89" s="345" t="s">
        <v>2884</v>
      </c>
      <c r="E89" s="152" t="s">
        <v>2885</v>
      </c>
      <c r="F89" s="152" t="s">
        <v>2886</v>
      </c>
      <c r="G89" s="152" t="s">
        <v>2817</v>
      </c>
      <c r="H89" s="152" t="s">
        <v>2882</v>
      </c>
      <c r="I89" s="152" t="s">
        <v>2822</v>
      </c>
      <c r="J89" s="349" t="s">
        <v>2847</v>
      </c>
      <c r="K89" s="341" t="s">
        <v>2833</v>
      </c>
      <c r="L89" s="341" t="s">
        <v>2834</v>
      </c>
      <c r="M89" s="341" t="s">
        <v>23</v>
      </c>
      <c r="N89" s="343">
        <v>25</v>
      </c>
      <c r="O89" s="344">
        <v>485000</v>
      </c>
      <c r="P89" s="344">
        <v>12125000</v>
      </c>
      <c r="Q89" s="152">
        <v>1</v>
      </c>
      <c r="R89" s="344">
        <v>4</v>
      </c>
    </row>
    <row r="90" spans="1:18" ht="25.5" x14ac:dyDescent="0.25">
      <c r="A90" s="152">
        <v>8</v>
      </c>
      <c r="B90" s="152">
        <v>315</v>
      </c>
      <c r="C90" s="152">
        <v>17</v>
      </c>
      <c r="D90" s="345" t="s">
        <v>2887</v>
      </c>
      <c r="E90" s="152" t="s">
        <v>2888</v>
      </c>
      <c r="F90" s="152" t="s">
        <v>2889</v>
      </c>
      <c r="G90" s="152" t="s">
        <v>2826</v>
      </c>
      <c r="H90" s="152" t="s">
        <v>2872</v>
      </c>
      <c r="I90" s="152" t="s">
        <v>2822</v>
      </c>
      <c r="J90" s="152"/>
      <c r="K90" s="341" t="s">
        <v>2833</v>
      </c>
      <c r="L90" s="341" t="s">
        <v>2834</v>
      </c>
      <c r="M90" s="341" t="s">
        <v>23</v>
      </c>
      <c r="N90" s="343">
        <v>30</v>
      </c>
      <c r="O90" s="344">
        <v>140000</v>
      </c>
      <c r="P90" s="344">
        <v>4200000</v>
      </c>
      <c r="Q90" s="152">
        <v>1</v>
      </c>
      <c r="R90" s="344">
        <v>4</v>
      </c>
    </row>
    <row r="91" spans="1:18" ht="25.5" x14ac:dyDescent="0.25">
      <c r="A91" s="152">
        <v>9</v>
      </c>
      <c r="B91" s="152">
        <v>269</v>
      </c>
      <c r="C91" s="152">
        <v>18</v>
      </c>
      <c r="D91" s="345" t="s">
        <v>2890</v>
      </c>
      <c r="E91" s="152" t="s">
        <v>2891</v>
      </c>
      <c r="F91" s="152" t="s">
        <v>2863</v>
      </c>
      <c r="G91" s="152" t="s">
        <v>2826</v>
      </c>
      <c r="H91" s="152" t="s">
        <v>2882</v>
      </c>
      <c r="I91" s="152" t="s">
        <v>2822</v>
      </c>
      <c r="J91" s="152"/>
      <c r="K91" s="341" t="s">
        <v>2833</v>
      </c>
      <c r="L91" s="341" t="s">
        <v>2834</v>
      </c>
      <c r="M91" s="341" t="s">
        <v>23</v>
      </c>
      <c r="N91" s="343">
        <v>4</v>
      </c>
      <c r="O91" s="344">
        <v>190000</v>
      </c>
      <c r="P91" s="344">
        <v>760000</v>
      </c>
      <c r="Q91" s="152">
        <v>1</v>
      </c>
      <c r="R91" s="344">
        <v>4</v>
      </c>
    </row>
    <row r="92" spans="1:18" ht="51" x14ac:dyDescent="0.25">
      <c r="A92" s="152">
        <v>10</v>
      </c>
      <c r="B92" s="152">
        <v>102</v>
      </c>
      <c r="C92" s="152">
        <v>19</v>
      </c>
      <c r="D92" s="345" t="s">
        <v>2892</v>
      </c>
      <c r="E92" s="152" t="s">
        <v>2893</v>
      </c>
      <c r="F92" s="152" t="s">
        <v>2831</v>
      </c>
      <c r="G92" s="152" t="s">
        <v>2826</v>
      </c>
      <c r="H92" s="152" t="s">
        <v>2894</v>
      </c>
      <c r="I92" s="152" t="s">
        <v>2822</v>
      </c>
      <c r="J92" s="152"/>
      <c r="K92" s="341" t="s">
        <v>2833</v>
      </c>
      <c r="L92" s="341" t="s">
        <v>2834</v>
      </c>
      <c r="M92" s="341" t="s">
        <v>23</v>
      </c>
      <c r="N92" s="343">
        <v>1</v>
      </c>
      <c r="O92" s="344">
        <v>420000</v>
      </c>
      <c r="P92" s="344">
        <v>420000</v>
      </c>
      <c r="Q92" s="152">
        <v>1</v>
      </c>
      <c r="R92" s="344">
        <v>4</v>
      </c>
    </row>
    <row r="93" spans="1:18" ht="51" x14ac:dyDescent="0.25">
      <c r="A93" s="152">
        <v>11</v>
      </c>
      <c r="B93" s="152">
        <v>330</v>
      </c>
      <c r="C93" s="152">
        <v>27</v>
      </c>
      <c r="D93" s="345" t="s">
        <v>2917</v>
      </c>
      <c r="E93" s="152" t="s">
        <v>2918</v>
      </c>
      <c r="F93" s="152" t="s">
        <v>2897</v>
      </c>
      <c r="G93" s="152" t="s">
        <v>2817</v>
      </c>
      <c r="H93" s="152" t="s">
        <v>2919</v>
      </c>
      <c r="I93" s="152" t="s">
        <v>2822</v>
      </c>
      <c r="J93" s="349" t="s">
        <v>2847</v>
      </c>
      <c r="K93" s="341" t="s">
        <v>2833</v>
      </c>
      <c r="L93" s="341" t="s">
        <v>2834</v>
      </c>
      <c r="M93" s="341" t="s">
        <v>23</v>
      </c>
      <c r="N93" s="343">
        <v>60</v>
      </c>
      <c r="O93" s="344">
        <v>225000</v>
      </c>
      <c r="P93" s="344">
        <v>13500000</v>
      </c>
      <c r="Q93" s="152">
        <v>1</v>
      </c>
      <c r="R93" s="344">
        <v>4</v>
      </c>
    </row>
    <row r="94" spans="1:18" ht="38.25" x14ac:dyDescent="0.25">
      <c r="A94" s="152">
        <v>12</v>
      </c>
      <c r="B94" s="323">
        <v>173</v>
      </c>
      <c r="C94" s="152">
        <v>32</v>
      </c>
      <c r="D94" s="341" t="s">
        <v>2934</v>
      </c>
      <c r="E94" s="323" t="s">
        <v>2935</v>
      </c>
      <c r="F94" s="341" t="s">
        <v>2936</v>
      </c>
      <c r="G94" s="341" t="s">
        <v>2826</v>
      </c>
      <c r="H94" s="341" t="s">
        <v>2937</v>
      </c>
      <c r="I94" s="341" t="s">
        <v>2822</v>
      </c>
      <c r="J94" s="152"/>
      <c r="K94" s="341" t="s">
        <v>2833</v>
      </c>
      <c r="L94" s="341" t="s">
        <v>2834</v>
      </c>
      <c r="M94" s="341" t="s">
        <v>23</v>
      </c>
      <c r="N94" s="343">
        <v>1</v>
      </c>
      <c r="O94" s="344">
        <v>1990000</v>
      </c>
      <c r="P94" s="344">
        <v>1990000</v>
      </c>
      <c r="Q94" s="152">
        <v>1</v>
      </c>
      <c r="R94" s="344">
        <v>4</v>
      </c>
    </row>
    <row r="95" spans="1:18" ht="51" x14ac:dyDescent="0.25">
      <c r="A95" s="152">
        <v>13</v>
      </c>
      <c r="B95" s="152">
        <v>37</v>
      </c>
      <c r="C95" s="152">
        <v>35</v>
      </c>
      <c r="D95" s="345" t="s">
        <v>2946</v>
      </c>
      <c r="E95" s="152" t="s">
        <v>2947</v>
      </c>
      <c r="F95" s="152" t="s">
        <v>2850</v>
      </c>
      <c r="G95" s="152" t="s">
        <v>2817</v>
      </c>
      <c r="H95" s="152" t="s">
        <v>2948</v>
      </c>
      <c r="I95" s="152" t="s">
        <v>2822</v>
      </c>
      <c r="J95" s="349" t="s">
        <v>2847</v>
      </c>
      <c r="K95" s="341" t="s">
        <v>2833</v>
      </c>
      <c r="L95" s="341" t="s">
        <v>2834</v>
      </c>
      <c r="M95" s="341" t="s">
        <v>23</v>
      </c>
      <c r="N95" s="343">
        <v>25</v>
      </c>
      <c r="O95" s="344">
        <v>370000</v>
      </c>
      <c r="P95" s="344">
        <v>9250000</v>
      </c>
      <c r="Q95" s="152">
        <v>1</v>
      </c>
      <c r="R95" s="344">
        <v>4</v>
      </c>
    </row>
    <row r="96" spans="1:18" ht="63.75" x14ac:dyDescent="0.25">
      <c r="A96" s="152">
        <v>14</v>
      </c>
      <c r="B96" s="152">
        <v>196</v>
      </c>
      <c r="C96" s="152">
        <v>39</v>
      </c>
      <c r="D96" s="345" t="s">
        <v>2961</v>
      </c>
      <c r="E96" s="152" t="s">
        <v>2962</v>
      </c>
      <c r="F96" s="152" t="s">
        <v>2963</v>
      </c>
      <c r="G96" s="152" t="s">
        <v>2826</v>
      </c>
      <c r="H96" s="152" t="s">
        <v>2964</v>
      </c>
      <c r="I96" s="152" t="s">
        <v>2822</v>
      </c>
      <c r="J96" s="152"/>
      <c r="K96" s="341" t="s">
        <v>2833</v>
      </c>
      <c r="L96" s="341" t="s">
        <v>2834</v>
      </c>
      <c r="M96" s="341" t="s">
        <v>23</v>
      </c>
      <c r="N96" s="343">
        <v>30</v>
      </c>
      <c r="O96" s="344">
        <v>230000</v>
      </c>
      <c r="P96" s="344">
        <v>6900000</v>
      </c>
      <c r="Q96" s="152">
        <v>1</v>
      </c>
      <c r="R96" s="344">
        <v>4</v>
      </c>
    </row>
    <row r="97" spans="1:18" ht="76.5" x14ac:dyDescent="0.25">
      <c r="A97" s="152">
        <v>15</v>
      </c>
      <c r="B97" s="323">
        <v>114</v>
      </c>
      <c r="C97" s="152">
        <v>41</v>
      </c>
      <c r="D97" s="341" t="s">
        <v>2970</v>
      </c>
      <c r="E97" s="341" t="s">
        <v>2971</v>
      </c>
      <c r="F97" s="341" t="s">
        <v>2972</v>
      </c>
      <c r="G97" s="341" t="s">
        <v>2817</v>
      </c>
      <c r="H97" s="341" t="s">
        <v>2973</v>
      </c>
      <c r="I97" s="152" t="s">
        <v>2822</v>
      </c>
      <c r="J97" s="346" t="s">
        <v>2847</v>
      </c>
      <c r="K97" s="341" t="s">
        <v>2833</v>
      </c>
      <c r="L97" s="341" t="s">
        <v>2834</v>
      </c>
      <c r="M97" s="341" t="s">
        <v>23</v>
      </c>
      <c r="N97" s="343">
        <v>3</v>
      </c>
      <c r="O97" s="344">
        <v>325000</v>
      </c>
      <c r="P97" s="344">
        <v>975000</v>
      </c>
      <c r="Q97" s="152">
        <v>1</v>
      </c>
      <c r="R97" s="344">
        <v>4</v>
      </c>
    </row>
    <row r="98" spans="1:18" ht="36" x14ac:dyDescent="0.25">
      <c r="A98" s="152">
        <v>16</v>
      </c>
      <c r="B98" s="323">
        <v>116</v>
      </c>
      <c r="C98" s="152">
        <v>42</v>
      </c>
      <c r="D98" s="341" t="s">
        <v>2974</v>
      </c>
      <c r="E98" s="341" t="s">
        <v>2975</v>
      </c>
      <c r="F98" s="341" t="s">
        <v>2850</v>
      </c>
      <c r="G98" s="341" t="s">
        <v>2817</v>
      </c>
      <c r="H98" s="341" t="s">
        <v>2872</v>
      </c>
      <c r="I98" s="152" t="s">
        <v>2822</v>
      </c>
      <c r="J98" s="346" t="s">
        <v>2847</v>
      </c>
      <c r="K98" s="341" t="s">
        <v>2833</v>
      </c>
      <c r="L98" s="341" t="s">
        <v>2834</v>
      </c>
      <c r="M98" s="341" t="s">
        <v>23</v>
      </c>
      <c r="N98" s="343">
        <v>2</v>
      </c>
      <c r="O98" s="344">
        <v>535000</v>
      </c>
      <c r="P98" s="344">
        <v>1070000</v>
      </c>
      <c r="Q98" s="152">
        <v>1</v>
      </c>
      <c r="R98" s="344">
        <v>4</v>
      </c>
    </row>
    <row r="99" spans="1:18" ht="51" x14ac:dyDescent="0.25">
      <c r="A99" s="152">
        <v>17</v>
      </c>
      <c r="B99" s="323">
        <v>118</v>
      </c>
      <c r="C99" s="152">
        <v>44</v>
      </c>
      <c r="D99" s="341" t="s">
        <v>2980</v>
      </c>
      <c r="E99" s="341" t="s">
        <v>2981</v>
      </c>
      <c r="F99" s="341" t="s">
        <v>2854</v>
      </c>
      <c r="G99" s="341" t="s">
        <v>2817</v>
      </c>
      <c r="H99" s="341" t="s">
        <v>2878</v>
      </c>
      <c r="I99" s="152" t="s">
        <v>2822</v>
      </c>
      <c r="J99" s="349" t="s">
        <v>2847</v>
      </c>
      <c r="K99" s="341" t="s">
        <v>2833</v>
      </c>
      <c r="L99" s="341" t="s">
        <v>2834</v>
      </c>
      <c r="M99" s="341" t="s">
        <v>23</v>
      </c>
      <c r="N99" s="343">
        <v>1</v>
      </c>
      <c r="O99" s="344">
        <v>1100000</v>
      </c>
      <c r="P99" s="344">
        <v>1100000</v>
      </c>
      <c r="Q99" s="152">
        <v>1</v>
      </c>
      <c r="R99" s="344">
        <v>4</v>
      </c>
    </row>
    <row r="100" spans="1:18" ht="25.5" x14ac:dyDescent="0.25">
      <c r="A100" s="152">
        <v>18</v>
      </c>
      <c r="B100" s="152">
        <v>198</v>
      </c>
      <c r="C100" s="152">
        <v>47</v>
      </c>
      <c r="D100" s="345" t="s">
        <v>2989</v>
      </c>
      <c r="E100" s="152" t="s">
        <v>2990</v>
      </c>
      <c r="F100" s="152" t="s">
        <v>2854</v>
      </c>
      <c r="G100" s="152" t="s">
        <v>2826</v>
      </c>
      <c r="H100" s="152" t="s">
        <v>2991</v>
      </c>
      <c r="I100" s="152" t="s">
        <v>2822</v>
      </c>
      <c r="J100" s="152"/>
      <c r="K100" s="341" t="s">
        <v>2833</v>
      </c>
      <c r="L100" s="341" t="s">
        <v>2834</v>
      </c>
      <c r="M100" s="341" t="s">
        <v>23</v>
      </c>
      <c r="N100" s="343">
        <v>15</v>
      </c>
      <c r="O100" s="344">
        <v>235000</v>
      </c>
      <c r="P100" s="344">
        <v>3525000</v>
      </c>
      <c r="Q100" s="152">
        <v>1</v>
      </c>
      <c r="R100" s="344">
        <v>4</v>
      </c>
    </row>
    <row r="101" spans="1:18" ht="38.25" x14ac:dyDescent="0.25">
      <c r="A101" s="152">
        <v>19</v>
      </c>
      <c r="B101" s="152">
        <v>106</v>
      </c>
      <c r="C101" s="152">
        <v>48</v>
      </c>
      <c r="D101" s="345" t="s">
        <v>2992</v>
      </c>
      <c r="E101" s="152" t="s">
        <v>2993</v>
      </c>
      <c r="F101" s="152" t="s">
        <v>2850</v>
      </c>
      <c r="G101" s="152" t="s">
        <v>2826</v>
      </c>
      <c r="H101" s="152" t="s">
        <v>2882</v>
      </c>
      <c r="I101" s="152" t="s">
        <v>2822</v>
      </c>
      <c r="J101" s="152"/>
      <c r="K101" s="341" t="s">
        <v>2833</v>
      </c>
      <c r="L101" s="341" t="s">
        <v>2834</v>
      </c>
      <c r="M101" s="341" t="s">
        <v>23</v>
      </c>
      <c r="N101" s="343">
        <v>2</v>
      </c>
      <c r="O101" s="344">
        <v>260000</v>
      </c>
      <c r="P101" s="344">
        <v>520000</v>
      </c>
      <c r="Q101" s="152">
        <v>1</v>
      </c>
      <c r="R101" s="344">
        <v>4</v>
      </c>
    </row>
    <row r="102" spans="1:18" ht="51" x14ac:dyDescent="0.25">
      <c r="A102" s="152">
        <v>20</v>
      </c>
      <c r="B102" s="152">
        <v>280</v>
      </c>
      <c r="C102" s="152">
        <v>55</v>
      </c>
      <c r="D102" s="345" t="s">
        <v>3014</v>
      </c>
      <c r="E102" s="152" t="s">
        <v>3015</v>
      </c>
      <c r="F102" s="152" t="s">
        <v>2831</v>
      </c>
      <c r="G102" s="345" t="s">
        <v>2817</v>
      </c>
      <c r="H102" s="152" t="s">
        <v>2872</v>
      </c>
      <c r="I102" s="152" t="s">
        <v>2822</v>
      </c>
      <c r="J102" s="349" t="s">
        <v>2847</v>
      </c>
      <c r="K102" s="341" t="s">
        <v>2833</v>
      </c>
      <c r="L102" s="341" t="s">
        <v>2834</v>
      </c>
      <c r="M102" s="341" t="s">
        <v>23</v>
      </c>
      <c r="N102" s="343">
        <v>2</v>
      </c>
      <c r="O102" s="344">
        <v>535000</v>
      </c>
      <c r="P102" s="344">
        <v>1070000</v>
      </c>
      <c r="Q102" s="152">
        <v>1</v>
      </c>
      <c r="R102" s="344">
        <v>4</v>
      </c>
    </row>
    <row r="103" spans="1:18" ht="51" x14ac:dyDescent="0.25">
      <c r="A103" s="152">
        <v>21</v>
      </c>
      <c r="B103" s="152">
        <v>41</v>
      </c>
      <c r="C103" s="152">
        <v>58</v>
      </c>
      <c r="D103" s="345" t="s">
        <v>3021</v>
      </c>
      <c r="E103" s="152" t="s">
        <v>3022</v>
      </c>
      <c r="F103" s="152" t="s">
        <v>3023</v>
      </c>
      <c r="G103" s="152" t="s">
        <v>2817</v>
      </c>
      <c r="H103" s="152" t="s">
        <v>2948</v>
      </c>
      <c r="I103" s="152" t="s">
        <v>2822</v>
      </c>
      <c r="J103" s="349" t="s">
        <v>2847</v>
      </c>
      <c r="K103" s="341" t="s">
        <v>2833</v>
      </c>
      <c r="L103" s="341" t="s">
        <v>2834</v>
      </c>
      <c r="M103" s="341" t="s">
        <v>23</v>
      </c>
      <c r="N103" s="343">
        <v>8</v>
      </c>
      <c r="O103" s="344">
        <v>2045000</v>
      </c>
      <c r="P103" s="344">
        <v>16360000</v>
      </c>
      <c r="Q103" s="152">
        <v>1</v>
      </c>
      <c r="R103" s="344">
        <v>4</v>
      </c>
    </row>
    <row r="104" spans="1:18" ht="38.25" x14ac:dyDescent="0.25">
      <c r="A104" s="152">
        <v>22</v>
      </c>
      <c r="B104" s="152">
        <v>91</v>
      </c>
      <c r="C104" s="152">
        <v>60</v>
      </c>
      <c r="D104" s="345" t="s">
        <v>3026</v>
      </c>
      <c r="E104" s="152" t="s">
        <v>3027</v>
      </c>
      <c r="F104" s="152" t="s">
        <v>2984</v>
      </c>
      <c r="G104" s="152" t="s">
        <v>2826</v>
      </c>
      <c r="H104" s="152" t="s">
        <v>2882</v>
      </c>
      <c r="I104" s="152" t="s">
        <v>2822</v>
      </c>
      <c r="J104" s="152"/>
      <c r="K104" s="341" t="s">
        <v>2833</v>
      </c>
      <c r="L104" s="341" t="s">
        <v>2834</v>
      </c>
      <c r="M104" s="341" t="s">
        <v>23</v>
      </c>
      <c r="N104" s="343">
        <v>6</v>
      </c>
      <c r="O104" s="344">
        <v>795000</v>
      </c>
      <c r="P104" s="344">
        <v>4770000</v>
      </c>
      <c r="Q104" s="152">
        <v>1</v>
      </c>
      <c r="R104" s="344">
        <v>4</v>
      </c>
    </row>
    <row r="105" spans="1:18" ht="51" x14ac:dyDescent="0.25">
      <c r="A105" s="152">
        <v>23</v>
      </c>
      <c r="B105" s="323">
        <v>245</v>
      </c>
      <c r="C105" s="152">
        <v>61</v>
      </c>
      <c r="D105" s="341" t="s">
        <v>3028</v>
      </c>
      <c r="E105" s="341" t="s">
        <v>3029</v>
      </c>
      <c r="F105" s="341" t="s">
        <v>2999</v>
      </c>
      <c r="G105" s="341" t="s">
        <v>2826</v>
      </c>
      <c r="H105" s="341" t="s">
        <v>3030</v>
      </c>
      <c r="I105" s="152" t="s">
        <v>2822</v>
      </c>
      <c r="J105" s="152"/>
      <c r="K105" s="341" t="s">
        <v>2833</v>
      </c>
      <c r="L105" s="341" t="s">
        <v>2834</v>
      </c>
      <c r="M105" s="341" t="s">
        <v>23</v>
      </c>
      <c r="N105" s="343">
        <v>2</v>
      </c>
      <c r="O105" s="344">
        <v>175000</v>
      </c>
      <c r="P105" s="344">
        <v>350000</v>
      </c>
      <c r="Q105" s="152">
        <v>1</v>
      </c>
      <c r="R105" s="344">
        <v>4</v>
      </c>
    </row>
    <row r="106" spans="1:18" ht="51" x14ac:dyDescent="0.25">
      <c r="A106" s="152">
        <v>24</v>
      </c>
      <c r="B106" s="152">
        <v>4</v>
      </c>
      <c r="C106" s="152">
        <v>62</v>
      </c>
      <c r="D106" s="341" t="s">
        <v>3031</v>
      </c>
      <c r="E106" s="152" t="s">
        <v>3032</v>
      </c>
      <c r="F106" s="152" t="s">
        <v>2903</v>
      </c>
      <c r="G106" s="152" t="s">
        <v>2826</v>
      </c>
      <c r="H106" s="152" t="s">
        <v>3033</v>
      </c>
      <c r="I106" s="152" t="s">
        <v>2822</v>
      </c>
      <c r="J106" s="152"/>
      <c r="K106" s="341" t="s">
        <v>2833</v>
      </c>
      <c r="L106" s="341" t="s">
        <v>2834</v>
      </c>
      <c r="M106" s="341" t="s">
        <v>23</v>
      </c>
      <c r="N106" s="343">
        <v>2</v>
      </c>
      <c r="O106" s="344">
        <v>220000</v>
      </c>
      <c r="P106" s="344">
        <v>440000</v>
      </c>
      <c r="Q106" s="152">
        <v>1</v>
      </c>
      <c r="R106" s="344">
        <v>4</v>
      </c>
    </row>
    <row r="107" spans="1:18" ht="33.75" x14ac:dyDescent="0.25">
      <c r="A107" s="152">
        <v>25</v>
      </c>
      <c r="B107" s="323">
        <v>92</v>
      </c>
      <c r="C107" s="152">
        <v>64</v>
      </c>
      <c r="D107" s="341" t="s">
        <v>3037</v>
      </c>
      <c r="E107" s="341" t="s">
        <v>3038</v>
      </c>
      <c r="F107" s="341" t="s">
        <v>2886</v>
      </c>
      <c r="G107" s="341" t="s">
        <v>2817</v>
      </c>
      <c r="H107" s="341" t="s">
        <v>2882</v>
      </c>
      <c r="I107" s="152" t="s">
        <v>2822</v>
      </c>
      <c r="J107" s="347" t="s">
        <v>2847</v>
      </c>
      <c r="K107" s="341" t="s">
        <v>2833</v>
      </c>
      <c r="L107" s="341" t="s">
        <v>2834</v>
      </c>
      <c r="M107" s="341" t="s">
        <v>23</v>
      </c>
      <c r="N107" s="343">
        <v>4</v>
      </c>
      <c r="O107" s="344">
        <v>590000</v>
      </c>
      <c r="P107" s="344">
        <v>2360000</v>
      </c>
      <c r="Q107" s="152">
        <v>1</v>
      </c>
      <c r="R107" s="344">
        <v>4</v>
      </c>
    </row>
    <row r="108" spans="1:18" ht="51" x14ac:dyDescent="0.25">
      <c r="A108" s="152">
        <v>26</v>
      </c>
      <c r="B108" s="323">
        <v>275</v>
      </c>
      <c r="C108" s="152">
        <v>70</v>
      </c>
      <c r="D108" s="341" t="s">
        <v>3058</v>
      </c>
      <c r="E108" s="323" t="s">
        <v>3059</v>
      </c>
      <c r="F108" s="341" t="s">
        <v>3060</v>
      </c>
      <c r="G108" s="341" t="s">
        <v>3061</v>
      </c>
      <c r="H108" s="341" t="s">
        <v>3062</v>
      </c>
      <c r="I108" s="341" t="s">
        <v>2822</v>
      </c>
      <c r="J108" s="152"/>
      <c r="K108" s="341" t="s">
        <v>2833</v>
      </c>
      <c r="L108" s="341" t="s">
        <v>2834</v>
      </c>
      <c r="M108" s="341" t="s">
        <v>23</v>
      </c>
      <c r="N108" s="343">
        <v>5</v>
      </c>
      <c r="O108" s="344">
        <v>185000</v>
      </c>
      <c r="P108" s="344">
        <v>925000</v>
      </c>
      <c r="Q108" s="152">
        <v>1</v>
      </c>
      <c r="R108" s="344">
        <v>4</v>
      </c>
    </row>
    <row r="109" spans="1:18" ht="51" x14ac:dyDescent="0.25">
      <c r="A109" s="152">
        <v>27</v>
      </c>
      <c r="B109" s="152">
        <v>200</v>
      </c>
      <c r="C109" s="152">
        <v>74</v>
      </c>
      <c r="D109" s="345" t="s">
        <v>3074</v>
      </c>
      <c r="E109" s="152" t="s">
        <v>3075</v>
      </c>
      <c r="F109" s="152" t="s">
        <v>2850</v>
      </c>
      <c r="G109" s="152" t="s">
        <v>2817</v>
      </c>
      <c r="H109" s="152" t="s">
        <v>2882</v>
      </c>
      <c r="I109" s="152" t="s">
        <v>2822</v>
      </c>
      <c r="J109" s="349" t="s">
        <v>2847</v>
      </c>
      <c r="K109" s="341" t="s">
        <v>2833</v>
      </c>
      <c r="L109" s="341" t="s">
        <v>2834</v>
      </c>
      <c r="M109" s="341" t="s">
        <v>23</v>
      </c>
      <c r="N109" s="343">
        <v>8</v>
      </c>
      <c r="O109" s="344">
        <v>260000</v>
      </c>
      <c r="P109" s="344">
        <v>2080000</v>
      </c>
      <c r="Q109" s="152">
        <v>1</v>
      </c>
      <c r="R109" s="344">
        <v>4</v>
      </c>
    </row>
    <row r="110" spans="1:18" ht="51" x14ac:dyDescent="0.25">
      <c r="A110" s="152">
        <v>28</v>
      </c>
      <c r="B110" s="152">
        <v>286</v>
      </c>
      <c r="C110" s="152">
        <v>77</v>
      </c>
      <c r="D110" s="345" t="s">
        <v>3081</v>
      </c>
      <c r="E110" s="152" t="s">
        <v>3082</v>
      </c>
      <c r="F110" s="152" t="s">
        <v>2897</v>
      </c>
      <c r="G110" s="152" t="s">
        <v>2817</v>
      </c>
      <c r="H110" s="152" t="s">
        <v>3083</v>
      </c>
      <c r="I110" s="152" t="s">
        <v>2822</v>
      </c>
      <c r="J110" s="349" t="s">
        <v>2847</v>
      </c>
      <c r="K110" s="341" t="s">
        <v>2833</v>
      </c>
      <c r="L110" s="341" t="s">
        <v>2834</v>
      </c>
      <c r="M110" s="341" t="s">
        <v>23</v>
      </c>
      <c r="N110" s="343">
        <v>2</v>
      </c>
      <c r="O110" s="344">
        <v>695000</v>
      </c>
      <c r="P110" s="344">
        <v>1390000</v>
      </c>
      <c r="Q110" s="152">
        <v>1</v>
      </c>
      <c r="R110" s="344">
        <v>4</v>
      </c>
    </row>
    <row r="111" spans="1:18" ht="51" x14ac:dyDescent="0.25">
      <c r="A111" s="152">
        <v>29</v>
      </c>
      <c r="B111" s="152">
        <v>124</v>
      </c>
      <c r="C111" s="152">
        <v>79</v>
      </c>
      <c r="D111" s="345" t="s">
        <v>3087</v>
      </c>
      <c r="E111" s="152" t="s">
        <v>3088</v>
      </c>
      <c r="F111" s="152" t="s">
        <v>2903</v>
      </c>
      <c r="G111" s="152" t="s">
        <v>2826</v>
      </c>
      <c r="H111" s="152" t="s">
        <v>2882</v>
      </c>
      <c r="I111" s="152" t="s">
        <v>2822</v>
      </c>
      <c r="J111" s="152"/>
      <c r="K111" s="341" t="s">
        <v>2833</v>
      </c>
      <c r="L111" s="341" t="s">
        <v>2834</v>
      </c>
      <c r="M111" s="341" t="s">
        <v>23</v>
      </c>
      <c r="N111" s="343">
        <v>5</v>
      </c>
      <c r="O111" s="344">
        <v>155000</v>
      </c>
      <c r="P111" s="344">
        <v>775000</v>
      </c>
      <c r="Q111" s="152">
        <v>1</v>
      </c>
      <c r="R111" s="344">
        <v>4</v>
      </c>
    </row>
    <row r="112" spans="1:18" ht="51" x14ac:dyDescent="0.25">
      <c r="A112" s="152">
        <v>30</v>
      </c>
      <c r="B112" s="323">
        <v>323</v>
      </c>
      <c r="C112" s="152">
        <v>80</v>
      </c>
      <c r="D112" s="341" t="s">
        <v>3089</v>
      </c>
      <c r="E112" s="341" t="s">
        <v>3090</v>
      </c>
      <c r="F112" s="341" t="s">
        <v>3091</v>
      </c>
      <c r="G112" s="341" t="s">
        <v>2817</v>
      </c>
      <c r="H112" s="341" t="s">
        <v>3092</v>
      </c>
      <c r="I112" s="152" t="s">
        <v>2822</v>
      </c>
      <c r="J112" s="349" t="s">
        <v>2847</v>
      </c>
      <c r="K112" s="341" t="s">
        <v>2833</v>
      </c>
      <c r="L112" s="341" t="s">
        <v>2834</v>
      </c>
      <c r="M112" s="341" t="s">
        <v>23</v>
      </c>
      <c r="N112" s="343">
        <v>2</v>
      </c>
      <c r="O112" s="344">
        <v>1770000</v>
      </c>
      <c r="P112" s="344">
        <v>3540000</v>
      </c>
      <c r="Q112" s="152">
        <v>1</v>
      </c>
      <c r="R112" s="344">
        <v>4</v>
      </c>
    </row>
    <row r="113" spans="1:18" ht="51" x14ac:dyDescent="0.25">
      <c r="A113" s="152">
        <v>31</v>
      </c>
      <c r="B113" s="323">
        <v>324</v>
      </c>
      <c r="C113" s="152">
        <v>82</v>
      </c>
      <c r="D113" s="345" t="s">
        <v>3096</v>
      </c>
      <c r="E113" s="341" t="s">
        <v>3097</v>
      </c>
      <c r="F113" s="342" t="s">
        <v>2886</v>
      </c>
      <c r="G113" s="152" t="s">
        <v>2817</v>
      </c>
      <c r="H113" s="152" t="s">
        <v>3098</v>
      </c>
      <c r="I113" s="152" t="s">
        <v>2822</v>
      </c>
      <c r="J113" s="349" t="s">
        <v>2847</v>
      </c>
      <c r="K113" s="341" t="s">
        <v>2833</v>
      </c>
      <c r="L113" s="341" t="s">
        <v>2834</v>
      </c>
      <c r="M113" s="341" t="s">
        <v>23</v>
      </c>
      <c r="N113" s="343">
        <v>2</v>
      </c>
      <c r="O113" s="344">
        <v>255000</v>
      </c>
      <c r="P113" s="344">
        <v>510000</v>
      </c>
      <c r="Q113" s="152">
        <v>1</v>
      </c>
      <c r="R113" s="344">
        <v>4</v>
      </c>
    </row>
    <row r="114" spans="1:18" ht="51" x14ac:dyDescent="0.25">
      <c r="A114" s="152">
        <v>32</v>
      </c>
      <c r="B114" s="152">
        <v>47</v>
      </c>
      <c r="C114" s="152">
        <v>83</v>
      </c>
      <c r="D114" s="345" t="s">
        <v>3099</v>
      </c>
      <c r="E114" s="152" t="s">
        <v>3100</v>
      </c>
      <c r="F114" s="152" t="s">
        <v>2850</v>
      </c>
      <c r="G114" s="152" t="s">
        <v>2817</v>
      </c>
      <c r="H114" s="152" t="s">
        <v>2882</v>
      </c>
      <c r="I114" s="152" t="s">
        <v>2822</v>
      </c>
      <c r="J114" s="349" t="s">
        <v>2847</v>
      </c>
      <c r="K114" s="341" t="s">
        <v>2833</v>
      </c>
      <c r="L114" s="341" t="s">
        <v>2834</v>
      </c>
      <c r="M114" s="341" t="s">
        <v>23</v>
      </c>
      <c r="N114" s="343">
        <v>15</v>
      </c>
      <c r="O114" s="344">
        <v>1565000</v>
      </c>
      <c r="P114" s="344">
        <v>23475000</v>
      </c>
      <c r="Q114" s="152">
        <v>1</v>
      </c>
      <c r="R114" s="344">
        <v>4</v>
      </c>
    </row>
    <row r="115" spans="1:18" ht="51" x14ac:dyDescent="0.25">
      <c r="A115" s="152">
        <v>33</v>
      </c>
      <c r="B115" s="152">
        <v>27</v>
      </c>
      <c r="C115" s="152">
        <v>88</v>
      </c>
      <c r="D115" s="345" t="s">
        <v>3113</v>
      </c>
      <c r="E115" s="152" t="s">
        <v>3114</v>
      </c>
      <c r="F115" s="152" t="s">
        <v>2850</v>
      </c>
      <c r="G115" s="152" t="s">
        <v>2817</v>
      </c>
      <c r="H115" s="152" t="s">
        <v>2882</v>
      </c>
      <c r="I115" s="152" t="s">
        <v>2822</v>
      </c>
      <c r="J115" s="349" t="s">
        <v>2847</v>
      </c>
      <c r="K115" s="341" t="s">
        <v>2833</v>
      </c>
      <c r="L115" s="341" t="s">
        <v>2834</v>
      </c>
      <c r="M115" s="341" t="s">
        <v>23</v>
      </c>
      <c r="N115" s="343">
        <v>10</v>
      </c>
      <c r="O115" s="344">
        <v>875000</v>
      </c>
      <c r="P115" s="344">
        <v>8750000</v>
      </c>
      <c r="Q115" s="152">
        <v>1</v>
      </c>
      <c r="R115" s="344">
        <v>4</v>
      </c>
    </row>
    <row r="116" spans="1:18" ht="38.25" x14ac:dyDescent="0.25">
      <c r="A116" s="152">
        <v>34</v>
      </c>
      <c r="B116" s="152">
        <v>135</v>
      </c>
      <c r="C116" s="152">
        <v>89</v>
      </c>
      <c r="D116" s="345" t="s">
        <v>3115</v>
      </c>
      <c r="E116" s="152" t="s">
        <v>3116</v>
      </c>
      <c r="F116" s="152" t="s">
        <v>2850</v>
      </c>
      <c r="G116" s="152" t="s">
        <v>2826</v>
      </c>
      <c r="H116" s="152" t="s">
        <v>3117</v>
      </c>
      <c r="I116" s="152" t="s">
        <v>2822</v>
      </c>
      <c r="J116" s="152"/>
      <c r="K116" s="341" t="s">
        <v>2833</v>
      </c>
      <c r="L116" s="341" t="s">
        <v>2834</v>
      </c>
      <c r="M116" s="341" t="s">
        <v>23</v>
      </c>
      <c r="N116" s="343">
        <v>30</v>
      </c>
      <c r="O116" s="344">
        <v>335000</v>
      </c>
      <c r="P116" s="344">
        <v>10050000</v>
      </c>
      <c r="Q116" s="152">
        <v>1</v>
      </c>
      <c r="R116" s="344">
        <v>4</v>
      </c>
    </row>
    <row r="117" spans="1:18" ht="51" x14ac:dyDescent="0.25">
      <c r="A117" s="152">
        <v>35</v>
      </c>
      <c r="B117" s="152">
        <v>290</v>
      </c>
      <c r="C117" s="152">
        <v>90</v>
      </c>
      <c r="D117" s="345" t="s">
        <v>3118</v>
      </c>
      <c r="E117" s="152" t="s">
        <v>3119</v>
      </c>
      <c r="F117" s="152" t="s">
        <v>2897</v>
      </c>
      <c r="G117" s="152" t="s">
        <v>2817</v>
      </c>
      <c r="H117" s="152" t="s">
        <v>3120</v>
      </c>
      <c r="I117" s="152" t="s">
        <v>2822</v>
      </c>
      <c r="J117" s="349" t="s">
        <v>2847</v>
      </c>
      <c r="K117" s="341" t="s">
        <v>2833</v>
      </c>
      <c r="L117" s="341" t="s">
        <v>2834</v>
      </c>
      <c r="M117" s="341" t="s">
        <v>23</v>
      </c>
      <c r="N117" s="343">
        <v>5</v>
      </c>
      <c r="O117" s="344">
        <v>605000</v>
      </c>
      <c r="P117" s="344">
        <v>3025000</v>
      </c>
      <c r="Q117" s="152">
        <v>1</v>
      </c>
      <c r="R117" s="344">
        <v>4</v>
      </c>
    </row>
    <row r="118" spans="1:18" ht="25.5" x14ac:dyDescent="0.25">
      <c r="A118" s="152">
        <v>36</v>
      </c>
      <c r="B118" s="152">
        <v>278</v>
      </c>
      <c r="C118" s="152">
        <v>91</v>
      </c>
      <c r="D118" s="345" t="s">
        <v>3121</v>
      </c>
      <c r="E118" s="152" t="s">
        <v>3122</v>
      </c>
      <c r="F118" s="152" t="s">
        <v>2897</v>
      </c>
      <c r="G118" s="152" t="s">
        <v>2826</v>
      </c>
      <c r="H118" s="152" t="s">
        <v>3123</v>
      </c>
      <c r="I118" s="152" t="s">
        <v>2822</v>
      </c>
      <c r="J118" s="152"/>
      <c r="K118" s="341" t="s">
        <v>2833</v>
      </c>
      <c r="L118" s="341" t="s">
        <v>2834</v>
      </c>
      <c r="M118" s="341" t="s">
        <v>23</v>
      </c>
      <c r="N118" s="343">
        <v>3</v>
      </c>
      <c r="O118" s="344">
        <v>175000</v>
      </c>
      <c r="P118" s="344">
        <v>525000</v>
      </c>
      <c r="Q118" s="152">
        <v>1</v>
      </c>
      <c r="R118" s="344">
        <v>4</v>
      </c>
    </row>
    <row r="119" spans="1:18" ht="51" x14ac:dyDescent="0.25">
      <c r="A119" s="152">
        <v>37</v>
      </c>
      <c r="B119" s="152">
        <v>53</v>
      </c>
      <c r="C119" s="152">
        <v>92</v>
      </c>
      <c r="D119" s="345" t="s">
        <v>3124</v>
      </c>
      <c r="E119" s="152" t="s">
        <v>3125</v>
      </c>
      <c r="F119" s="152" t="s">
        <v>2850</v>
      </c>
      <c r="G119" s="152" t="s">
        <v>2817</v>
      </c>
      <c r="H119" s="152" t="s">
        <v>2882</v>
      </c>
      <c r="I119" s="152" t="s">
        <v>2822</v>
      </c>
      <c r="J119" s="349" t="s">
        <v>2847</v>
      </c>
      <c r="K119" s="341" t="s">
        <v>2833</v>
      </c>
      <c r="L119" s="341" t="s">
        <v>2834</v>
      </c>
      <c r="M119" s="341" t="s">
        <v>23</v>
      </c>
      <c r="N119" s="343">
        <v>20</v>
      </c>
      <c r="O119" s="344">
        <v>1455000</v>
      </c>
      <c r="P119" s="344">
        <v>29100000</v>
      </c>
      <c r="Q119" s="152">
        <v>1</v>
      </c>
      <c r="R119" s="344">
        <v>4</v>
      </c>
    </row>
    <row r="120" spans="1:18" ht="89.25" x14ac:dyDescent="0.25">
      <c r="A120" s="152">
        <v>38</v>
      </c>
      <c r="B120" s="152">
        <v>185</v>
      </c>
      <c r="C120" s="152">
        <v>95</v>
      </c>
      <c r="D120" s="345" t="s">
        <v>3132</v>
      </c>
      <c r="E120" s="152" t="s">
        <v>3133</v>
      </c>
      <c r="F120" s="152" t="s">
        <v>2831</v>
      </c>
      <c r="G120" s="152" t="s">
        <v>2826</v>
      </c>
      <c r="H120" s="152" t="s">
        <v>3134</v>
      </c>
      <c r="I120" s="152" t="s">
        <v>2822</v>
      </c>
      <c r="J120" s="152"/>
      <c r="K120" s="341" t="s">
        <v>2833</v>
      </c>
      <c r="L120" s="341" t="s">
        <v>2834</v>
      </c>
      <c r="M120" s="341" t="s">
        <v>23</v>
      </c>
      <c r="N120" s="343">
        <v>60</v>
      </c>
      <c r="O120" s="344">
        <v>965000</v>
      </c>
      <c r="P120" s="344">
        <v>57900000</v>
      </c>
      <c r="Q120" s="152">
        <v>1</v>
      </c>
      <c r="R120" s="344">
        <v>4</v>
      </c>
    </row>
    <row r="121" spans="1:18" ht="51" x14ac:dyDescent="0.25">
      <c r="A121" s="152">
        <v>39</v>
      </c>
      <c r="B121" s="152">
        <v>176</v>
      </c>
      <c r="C121" s="152">
        <v>100</v>
      </c>
      <c r="D121" s="345" t="s">
        <v>3148</v>
      </c>
      <c r="E121" s="152" t="s">
        <v>3149</v>
      </c>
      <c r="F121" s="152" t="s">
        <v>2854</v>
      </c>
      <c r="G121" s="152" t="s">
        <v>2817</v>
      </c>
      <c r="H121" s="152" t="s">
        <v>2882</v>
      </c>
      <c r="I121" s="152" t="s">
        <v>2822</v>
      </c>
      <c r="J121" s="349" t="s">
        <v>2847</v>
      </c>
      <c r="K121" s="341" t="s">
        <v>2833</v>
      </c>
      <c r="L121" s="341" t="s">
        <v>2834</v>
      </c>
      <c r="M121" s="341" t="s">
        <v>23</v>
      </c>
      <c r="N121" s="343">
        <v>6</v>
      </c>
      <c r="O121" s="344">
        <v>1335000</v>
      </c>
      <c r="P121" s="344">
        <v>8010000</v>
      </c>
      <c r="Q121" s="152">
        <v>1</v>
      </c>
      <c r="R121" s="344">
        <v>4</v>
      </c>
    </row>
    <row r="122" spans="1:18" ht="51" x14ac:dyDescent="0.25">
      <c r="A122" s="152">
        <v>40</v>
      </c>
      <c r="B122" s="323">
        <v>311</v>
      </c>
      <c r="C122" s="152">
        <v>101</v>
      </c>
      <c r="D122" s="341" t="s">
        <v>3150</v>
      </c>
      <c r="E122" s="341" t="s">
        <v>3151</v>
      </c>
      <c r="F122" s="341" t="s">
        <v>2850</v>
      </c>
      <c r="G122" s="341" t="s">
        <v>2826</v>
      </c>
      <c r="H122" s="341" t="s">
        <v>2882</v>
      </c>
      <c r="I122" s="152" t="s">
        <v>2822</v>
      </c>
      <c r="J122" s="152"/>
      <c r="K122" s="341" t="s">
        <v>2833</v>
      </c>
      <c r="L122" s="341" t="s">
        <v>2834</v>
      </c>
      <c r="M122" s="341" t="s">
        <v>23</v>
      </c>
      <c r="N122" s="343">
        <v>2</v>
      </c>
      <c r="O122" s="344">
        <v>760000</v>
      </c>
      <c r="P122" s="344">
        <v>1520000</v>
      </c>
      <c r="Q122" s="152">
        <v>1</v>
      </c>
      <c r="R122" s="344">
        <v>4</v>
      </c>
    </row>
    <row r="123" spans="1:18" ht="25.5" x14ac:dyDescent="0.25">
      <c r="A123" s="152">
        <v>41</v>
      </c>
      <c r="B123" s="323">
        <v>326</v>
      </c>
      <c r="C123" s="152">
        <v>104</v>
      </c>
      <c r="D123" s="341" t="s">
        <v>3158</v>
      </c>
      <c r="E123" s="341" t="s">
        <v>3159</v>
      </c>
      <c r="F123" s="341" t="s">
        <v>2831</v>
      </c>
      <c r="G123" s="341" t="s">
        <v>2826</v>
      </c>
      <c r="H123" s="152" t="s">
        <v>3160</v>
      </c>
      <c r="I123" s="152" t="s">
        <v>2822</v>
      </c>
      <c r="J123" s="152"/>
      <c r="K123" s="341" t="s">
        <v>2833</v>
      </c>
      <c r="L123" s="341" t="s">
        <v>2834</v>
      </c>
      <c r="M123" s="341" t="s">
        <v>23</v>
      </c>
      <c r="N123" s="343">
        <v>2</v>
      </c>
      <c r="O123" s="344">
        <v>575000</v>
      </c>
      <c r="P123" s="344">
        <v>1150000</v>
      </c>
      <c r="Q123" s="152">
        <v>1</v>
      </c>
      <c r="R123" s="344">
        <v>4</v>
      </c>
    </row>
    <row r="124" spans="1:18" ht="51" x14ac:dyDescent="0.25">
      <c r="A124" s="363">
        <v>42</v>
      </c>
      <c r="B124" s="363">
        <v>279</v>
      </c>
      <c r="C124" s="363">
        <v>106</v>
      </c>
      <c r="D124" s="570" t="s">
        <v>3165</v>
      </c>
      <c r="E124" s="363" t="s">
        <v>3166</v>
      </c>
      <c r="F124" s="363" t="s">
        <v>2854</v>
      </c>
      <c r="G124" s="363" t="s">
        <v>2817</v>
      </c>
      <c r="H124" s="363" t="s">
        <v>3123</v>
      </c>
      <c r="I124" s="363" t="s">
        <v>2822</v>
      </c>
      <c r="J124" s="571" t="s">
        <v>2847</v>
      </c>
      <c r="K124" s="364" t="s">
        <v>2833</v>
      </c>
      <c r="L124" s="364" t="s">
        <v>2834</v>
      </c>
      <c r="M124" s="364" t="s">
        <v>23</v>
      </c>
      <c r="N124" s="365">
        <v>5</v>
      </c>
      <c r="O124" s="366">
        <v>790000</v>
      </c>
      <c r="P124" s="366">
        <v>3950000</v>
      </c>
      <c r="Q124" s="363">
        <v>1</v>
      </c>
      <c r="R124" s="366">
        <v>4</v>
      </c>
    </row>
    <row r="125" spans="1:18" x14ac:dyDescent="0.25">
      <c r="A125" s="367"/>
      <c r="B125" s="367"/>
      <c r="C125" s="367"/>
      <c r="D125" s="368"/>
      <c r="E125" s="367"/>
      <c r="F125" s="367"/>
      <c r="G125" s="367"/>
      <c r="H125" s="367"/>
      <c r="I125" s="367"/>
      <c r="J125" s="367"/>
      <c r="K125" s="369"/>
      <c r="L125" s="369"/>
      <c r="M125" s="369"/>
      <c r="N125" s="370"/>
      <c r="O125" s="371"/>
      <c r="P125" s="371"/>
      <c r="Q125" s="367"/>
      <c r="R125" s="371"/>
    </row>
    <row r="126" spans="1:18" ht="15.75" x14ac:dyDescent="0.25">
      <c r="A126" s="372"/>
      <c r="B126" s="373"/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</row>
    <row r="127" spans="1:18" ht="18.75" x14ac:dyDescent="0.25">
      <c r="A127" s="374"/>
      <c r="B127" s="374"/>
      <c r="C127" s="374"/>
      <c r="D127" s="375"/>
      <c r="E127" s="376"/>
      <c r="F127" s="375"/>
      <c r="G127" s="375"/>
      <c r="H127" s="377"/>
      <c r="I127" s="379"/>
      <c r="J127" s="379"/>
      <c r="K127" s="377"/>
      <c r="L127" s="377"/>
      <c r="M127" s="377"/>
      <c r="N127" s="379"/>
      <c r="O127" s="380"/>
      <c r="P127" s="380"/>
      <c r="Q127" s="378"/>
      <c r="R127" s="380"/>
    </row>
    <row r="128" spans="1:18" ht="16.5" x14ac:dyDescent="0.25">
      <c r="A128" s="264"/>
      <c r="B128" s="381"/>
      <c r="C128" s="382"/>
      <c r="D128" s="381"/>
      <c r="E128" s="381"/>
      <c r="F128" s="381"/>
      <c r="G128" s="381"/>
      <c r="H128" s="381"/>
      <c r="I128" s="381"/>
      <c r="J128" s="384"/>
      <c r="K128" s="381"/>
      <c r="L128" s="381"/>
      <c r="M128" s="381"/>
      <c r="N128" s="381"/>
      <c r="O128" s="384"/>
      <c r="P128" s="384"/>
      <c r="Q128" s="383"/>
      <c r="R128" s="384"/>
    </row>
    <row r="129" spans="1:18" ht="15.75" x14ac:dyDescent="0.25">
      <c r="A129" s="613"/>
      <c r="B129" s="613"/>
      <c r="C129" s="613"/>
      <c r="D129" s="613"/>
      <c r="E129" s="613"/>
      <c r="F129" s="327"/>
      <c r="G129" s="327"/>
      <c r="H129" s="327"/>
      <c r="I129" s="327"/>
      <c r="J129" s="327"/>
      <c r="K129" s="327"/>
      <c r="L129" s="327"/>
      <c r="M129" s="327"/>
      <c r="N129" s="327"/>
      <c r="O129" s="328"/>
      <c r="P129" s="328"/>
      <c r="Q129" s="327"/>
      <c r="R129" s="328"/>
    </row>
  </sheetData>
  <pageMargins left="0" right="0" top="0.5" bottom="0.5" header="0.3" footer="0.3"/>
  <pageSetup paperSize="9" firstPageNumber="78" orientation="landscape" useFirstPageNumber="1" verticalDpi="0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43"/>
  <sheetViews>
    <sheetView workbookViewId="0">
      <selection activeCell="J5" sqref="J5"/>
    </sheetView>
  </sheetViews>
  <sheetFormatPr defaultColWidth="9.140625" defaultRowHeight="12.75" x14ac:dyDescent="0.2"/>
  <cols>
    <col min="1" max="1" width="3.85546875" style="385" customWidth="1"/>
    <col min="2" max="2" width="5.42578125" style="385" customWidth="1"/>
    <col min="3" max="3" width="10.28515625" style="385" customWidth="1"/>
    <col min="4" max="4" width="9.42578125" style="385" customWidth="1"/>
    <col min="5" max="5" width="11.28515625" style="385" customWidth="1"/>
    <col min="6" max="6" width="6" style="385" customWidth="1"/>
    <col min="7" max="7" width="8.5703125" style="385" customWidth="1"/>
    <col min="8" max="8" width="6.5703125" style="385" customWidth="1"/>
    <col min="9" max="9" width="7.140625" style="385" customWidth="1"/>
    <col min="10" max="11" width="10.5703125" style="385" customWidth="1"/>
    <col min="12" max="12" width="7.42578125" style="385" customWidth="1"/>
    <col min="13" max="13" width="8.85546875" style="385" customWidth="1"/>
    <col min="14" max="14" width="11.5703125" style="385" customWidth="1"/>
    <col min="15" max="15" width="6.140625" style="385" customWidth="1"/>
    <col min="16" max="16384" width="9.140625" style="385"/>
  </cols>
  <sheetData>
    <row r="1" spans="1:248" ht="18.75" x14ac:dyDescent="0.3">
      <c r="A1" s="683" t="s">
        <v>3217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</row>
    <row r="2" spans="1:248" s="388" customFormat="1" ht="51" x14ac:dyDescent="0.25">
      <c r="A2" s="386" t="s">
        <v>0</v>
      </c>
      <c r="B2" s="387" t="s">
        <v>3218</v>
      </c>
      <c r="C2" s="387" t="s">
        <v>3219</v>
      </c>
      <c r="D2" s="387" t="s">
        <v>3220</v>
      </c>
      <c r="E2" s="387" t="s">
        <v>3221</v>
      </c>
      <c r="F2" s="387" t="s">
        <v>6</v>
      </c>
      <c r="G2" s="387" t="s">
        <v>10</v>
      </c>
      <c r="H2" s="387" t="s">
        <v>3222</v>
      </c>
      <c r="I2" s="387" t="s">
        <v>3223</v>
      </c>
      <c r="J2" s="387" t="s">
        <v>3224</v>
      </c>
      <c r="K2" s="387" t="s">
        <v>3225</v>
      </c>
      <c r="L2" s="265" t="s">
        <v>13</v>
      </c>
      <c r="M2" s="2" t="s">
        <v>12</v>
      </c>
      <c r="N2" s="387" t="s">
        <v>14</v>
      </c>
      <c r="O2" s="387" t="s">
        <v>3435</v>
      </c>
    </row>
    <row r="3" spans="1:248" s="588" customFormat="1" x14ac:dyDescent="0.25">
      <c r="A3" s="585"/>
      <c r="B3" s="609" t="s">
        <v>3442</v>
      </c>
      <c r="C3" s="586"/>
      <c r="D3" s="586"/>
      <c r="E3" s="586"/>
      <c r="F3" s="586"/>
      <c r="G3" s="586"/>
      <c r="H3" s="586"/>
      <c r="I3" s="586"/>
      <c r="J3" s="586"/>
      <c r="K3" s="586"/>
      <c r="L3" s="587"/>
      <c r="M3" s="421"/>
      <c r="N3" s="607">
        <f>SUM(N4:N10)</f>
        <v>204160000</v>
      </c>
      <c r="O3" s="607"/>
    </row>
    <row r="4" spans="1:248" s="399" customFormat="1" ht="63.75" x14ac:dyDescent="0.25">
      <c r="A4" s="389">
        <v>1</v>
      </c>
      <c r="B4" s="390">
        <v>4</v>
      </c>
      <c r="C4" s="391" t="s">
        <v>3226</v>
      </c>
      <c r="D4" s="391" t="s">
        <v>3227</v>
      </c>
      <c r="E4" s="391" t="s">
        <v>3228</v>
      </c>
      <c r="F4" s="391" t="s">
        <v>3229</v>
      </c>
      <c r="G4" s="392" t="s">
        <v>3230</v>
      </c>
      <c r="H4" s="391" t="s">
        <v>3231</v>
      </c>
      <c r="I4" s="391" t="s">
        <v>23</v>
      </c>
      <c r="J4" s="391" t="s">
        <v>3232</v>
      </c>
      <c r="K4" s="393" t="s">
        <v>3233</v>
      </c>
      <c r="L4" s="394">
        <v>5000</v>
      </c>
      <c r="M4" s="395">
        <v>1200</v>
      </c>
      <c r="N4" s="396">
        <v>6000000</v>
      </c>
      <c r="O4" s="396">
        <v>5</v>
      </c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8"/>
      <c r="BB4" s="398"/>
      <c r="BC4" s="398"/>
      <c r="BD4" s="398"/>
      <c r="BE4" s="398"/>
      <c r="BF4" s="398"/>
      <c r="BG4" s="398"/>
      <c r="BH4" s="398"/>
      <c r="BI4" s="398"/>
      <c r="BJ4" s="398"/>
      <c r="BK4" s="398"/>
      <c r="BL4" s="398"/>
      <c r="BM4" s="398"/>
      <c r="BN4" s="398"/>
      <c r="BO4" s="398"/>
      <c r="BP4" s="398"/>
      <c r="BQ4" s="398"/>
      <c r="BR4" s="398"/>
      <c r="BS4" s="398"/>
      <c r="BT4" s="398"/>
      <c r="BU4" s="398"/>
      <c r="BV4" s="398"/>
      <c r="BW4" s="398"/>
      <c r="BX4" s="398"/>
      <c r="BY4" s="398"/>
      <c r="BZ4" s="398"/>
      <c r="CA4" s="398"/>
      <c r="CB4" s="398"/>
      <c r="CC4" s="398"/>
      <c r="CD4" s="398"/>
      <c r="CE4" s="398"/>
      <c r="CF4" s="398"/>
      <c r="CG4" s="398"/>
      <c r="CH4" s="398"/>
      <c r="CI4" s="398"/>
      <c r="CJ4" s="398"/>
      <c r="CK4" s="398"/>
      <c r="CL4" s="398"/>
      <c r="CM4" s="398"/>
      <c r="CN4" s="398"/>
      <c r="CO4" s="398"/>
      <c r="CP4" s="398"/>
      <c r="CQ4" s="398"/>
      <c r="CR4" s="398"/>
      <c r="CS4" s="398"/>
      <c r="CT4" s="398"/>
      <c r="CU4" s="398"/>
      <c r="CV4" s="398"/>
      <c r="CW4" s="398"/>
      <c r="CX4" s="398"/>
      <c r="CY4" s="398"/>
      <c r="CZ4" s="398"/>
      <c r="DA4" s="398"/>
      <c r="DB4" s="398"/>
      <c r="DC4" s="398"/>
      <c r="DD4" s="398"/>
      <c r="DE4" s="398"/>
      <c r="DF4" s="398"/>
      <c r="DG4" s="398"/>
      <c r="DH4" s="398"/>
      <c r="DI4" s="398"/>
      <c r="DJ4" s="398"/>
      <c r="DK4" s="398"/>
      <c r="DL4" s="398"/>
      <c r="DM4" s="398"/>
      <c r="DN4" s="398"/>
      <c r="DO4" s="398"/>
      <c r="DP4" s="398"/>
      <c r="DQ4" s="398"/>
      <c r="DR4" s="398"/>
      <c r="DS4" s="398"/>
      <c r="DT4" s="398"/>
      <c r="DU4" s="398"/>
      <c r="DV4" s="398"/>
      <c r="DW4" s="398"/>
      <c r="DX4" s="398"/>
      <c r="DY4" s="398"/>
      <c r="DZ4" s="398"/>
      <c r="EA4" s="398"/>
      <c r="EB4" s="398"/>
      <c r="EC4" s="398"/>
      <c r="ED4" s="398"/>
      <c r="EE4" s="398"/>
      <c r="EF4" s="398"/>
      <c r="EG4" s="398"/>
      <c r="EH4" s="398"/>
      <c r="EI4" s="398"/>
      <c r="EJ4" s="398"/>
      <c r="EK4" s="398"/>
      <c r="EL4" s="398"/>
      <c r="EM4" s="398"/>
      <c r="EN4" s="398"/>
      <c r="EO4" s="398"/>
      <c r="EP4" s="398"/>
      <c r="EQ4" s="398"/>
      <c r="ER4" s="398"/>
      <c r="ES4" s="398"/>
      <c r="ET4" s="398"/>
      <c r="EU4" s="398"/>
      <c r="EV4" s="398"/>
      <c r="EW4" s="398"/>
      <c r="EX4" s="398"/>
      <c r="EY4" s="398"/>
      <c r="EZ4" s="398"/>
      <c r="FA4" s="398"/>
      <c r="FB4" s="398"/>
      <c r="FC4" s="398"/>
      <c r="FD4" s="398"/>
      <c r="FE4" s="398"/>
      <c r="FF4" s="398"/>
      <c r="FG4" s="398"/>
      <c r="FH4" s="398"/>
      <c r="FI4" s="398"/>
      <c r="FJ4" s="398"/>
      <c r="FK4" s="398"/>
      <c r="FL4" s="398"/>
      <c r="FM4" s="398"/>
      <c r="FN4" s="398"/>
      <c r="FO4" s="398"/>
      <c r="FP4" s="398"/>
      <c r="FQ4" s="398"/>
      <c r="FR4" s="398"/>
      <c r="FS4" s="398"/>
      <c r="FT4" s="398"/>
      <c r="FU4" s="398"/>
      <c r="FV4" s="398"/>
      <c r="FW4" s="398"/>
      <c r="FX4" s="398"/>
      <c r="FY4" s="398"/>
      <c r="FZ4" s="398"/>
      <c r="GA4" s="398"/>
      <c r="GB4" s="398"/>
      <c r="GC4" s="398"/>
      <c r="GD4" s="398"/>
      <c r="GE4" s="398"/>
      <c r="GF4" s="398"/>
      <c r="GG4" s="398"/>
      <c r="GH4" s="398"/>
      <c r="GI4" s="398"/>
      <c r="GJ4" s="398"/>
      <c r="GK4" s="398"/>
      <c r="GL4" s="398"/>
      <c r="GM4" s="398"/>
      <c r="GN4" s="398"/>
      <c r="GO4" s="398"/>
      <c r="GP4" s="398"/>
      <c r="GQ4" s="398"/>
      <c r="GR4" s="398"/>
      <c r="GS4" s="398"/>
      <c r="GT4" s="398"/>
      <c r="GU4" s="398"/>
      <c r="GV4" s="398"/>
      <c r="GW4" s="398"/>
      <c r="GX4" s="398"/>
      <c r="GY4" s="398"/>
      <c r="GZ4" s="398"/>
      <c r="HA4" s="398"/>
      <c r="HB4" s="398"/>
      <c r="HC4" s="398"/>
      <c r="HD4" s="398"/>
      <c r="HE4" s="398"/>
      <c r="HF4" s="398"/>
      <c r="HG4" s="398"/>
      <c r="HH4" s="398"/>
      <c r="HI4" s="398"/>
      <c r="HJ4" s="398"/>
      <c r="HK4" s="398"/>
      <c r="HL4" s="398"/>
      <c r="HM4" s="398"/>
      <c r="HN4" s="398"/>
      <c r="HO4" s="398"/>
      <c r="HP4" s="398"/>
      <c r="HQ4" s="398"/>
      <c r="HR4" s="398"/>
      <c r="HS4" s="398"/>
      <c r="HT4" s="398"/>
      <c r="HU4" s="398"/>
      <c r="HV4" s="398"/>
      <c r="HW4" s="398"/>
      <c r="HX4" s="398"/>
      <c r="HY4" s="398"/>
      <c r="HZ4" s="398"/>
      <c r="IA4" s="398"/>
      <c r="IB4" s="398"/>
      <c r="IC4" s="398"/>
      <c r="ID4" s="398"/>
      <c r="IE4" s="398"/>
      <c r="IF4" s="398"/>
      <c r="IG4" s="398"/>
      <c r="IH4" s="398"/>
      <c r="II4" s="398"/>
      <c r="IJ4" s="398"/>
      <c r="IK4" s="398"/>
      <c r="IL4" s="398"/>
      <c r="IM4" s="398"/>
      <c r="IN4" s="398"/>
    </row>
    <row r="5" spans="1:248" s="398" customFormat="1" ht="63.75" x14ac:dyDescent="0.2">
      <c r="A5" s="389">
        <v>2</v>
      </c>
      <c r="B5" s="390">
        <v>5</v>
      </c>
      <c r="C5" s="391" t="s">
        <v>3234</v>
      </c>
      <c r="D5" s="391" t="s">
        <v>3235</v>
      </c>
      <c r="E5" s="391" t="s">
        <v>3236</v>
      </c>
      <c r="F5" s="391" t="s">
        <v>3229</v>
      </c>
      <c r="G5" s="400" t="s">
        <v>3237</v>
      </c>
      <c r="H5" s="391" t="s">
        <v>3231</v>
      </c>
      <c r="I5" s="391" t="s">
        <v>23</v>
      </c>
      <c r="J5" s="391" t="s">
        <v>3232</v>
      </c>
      <c r="K5" s="393" t="s">
        <v>3233</v>
      </c>
      <c r="L5" s="394">
        <v>50000</v>
      </c>
      <c r="M5" s="395">
        <v>2800</v>
      </c>
      <c r="N5" s="396">
        <v>140000000</v>
      </c>
      <c r="O5" s="396">
        <v>5</v>
      </c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5"/>
      <c r="BO5" s="385"/>
      <c r="BP5" s="385"/>
      <c r="BQ5" s="385"/>
      <c r="BR5" s="385"/>
      <c r="BS5" s="385"/>
      <c r="BT5" s="385"/>
      <c r="BU5" s="385"/>
      <c r="BV5" s="385"/>
      <c r="BW5" s="385"/>
      <c r="BX5" s="385"/>
      <c r="BY5" s="385"/>
      <c r="BZ5" s="385"/>
      <c r="CA5" s="385"/>
      <c r="CB5" s="385"/>
      <c r="CC5" s="385"/>
      <c r="CD5" s="385"/>
      <c r="CE5" s="385"/>
      <c r="CF5" s="385"/>
      <c r="CG5" s="385"/>
      <c r="CH5" s="385"/>
      <c r="CI5" s="385"/>
      <c r="CJ5" s="385"/>
      <c r="CK5" s="385"/>
      <c r="CL5" s="385"/>
      <c r="CM5" s="385"/>
      <c r="CN5" s="385"/>
      <c r="CO5" s="385"/>
      <c r="CP5" s="385"/>
      <c r="CQ5" s="385"/>
      <c r="CR5" s="385"/>
      <c r="CS5" s="385"/>
      <c r="CT5" s="385"/>
      <c r="CU5" s="385"/>
      <c r="CV5" s="385"/>
      <c r="CW5" s="385"/>
      <c r="CX5" s="385"/>
      <c r="CY5" s="385"/>
      <c r="CZ5" s="385"/>
      <c r="DA5" s="385"/>
      <c r="DB5" s="385"/>
      <c r="DC5" s="385"/>
      <c r="DD5" s="385"/>
      <c r="DE5" s="385"/>
      <c r="DF5" s="385"/>
      <c r="DG5" s="385"/>
      <c r="DH5" s="385"/>
      <c r="DI5" s="385"/>
      <c r="DJ5" s="385"/>
      <c r="DK5" s="385"/>
      <c r="DL5" s="385"/>
      <c r="DM5" s="385"/>
      <c r="DN5" s="385"/>
      <c r="DO5" s="385"/>
      <c r="DP5" s="385"/>
      <c r="DQ5" s="385"/>
      <c r="DR5" s="385"/>
      <c r="DS5" s="385"/>
      <c r="DT5" s="385"/>
      <c r="DU5" s="385"/>
      <c r="DV5" s="385"/>
      <c r="DW5" s="385"/>
      <c r="DX5" s="385"/>
      <c r="DY5" s="385"/>
      <c r="DZ5" s="385"/>
      <c r="EA5" s="385"/>
      <c r="EB5" s="385"/>
      <c r="EC5" s="385"/>
      <c r="ED5" s="385"/>
      <c r="EE5" s="385"/>
      <c r="EF5" s="385"/>
      <c r="EG5" s="385"/>
      <c r="EH5" s="385"/>
      <c r="EI5" s="385"/>
      <c r="EJ5" s="385"/>
      <c r="EK5" s="385"/>
      <c r="EL5" s="385"/>
      <c r="EM5" s="385"/>
      <c r="EN5" s="385"/>
      <c r="EO5" s="385"/>
      <c r="EP5" s="385"/>
      <c r="EQ5" s="385"/>
      <c r="ER5" s="385"/>
      <c r="ES5" s="385"/>
      <c r="ET5" s="385"/>
      <c r="EU5" s="385"/>
      <c r="EV5" s="385"/>
      <c r="EW5" s="385"/>
      <c r="EX5" s="385"/>
      <c r="EY5" s="385"/>
      <c r="EZ5" s="385"/>
      <c r="FA5" s="385"/>
      <c r="FB5" s="385"/>
      <c r="FC5" s="385"/>
      <c r="FD5" s="385"/>
      <c r="FE5" s="385"/>
      <c r="FF5" s="385"/>
      <c r="FG5" s="385"/>
      <c r="FH5" s="385"/>
      <c r="FI5" s="385"/>
      <c r="FJ5" s="385"/>
      <c r="FK5" s="385"/>
      <c r="FL5" s="385"/>
      <c r="FM5" s="385"/>
      <c r="FN5" s="385"/>
      <c r="FO5" s="385"/>
      <c r="FP5" s="385"/>
      <c r="FQ5" s="385"/>
      <c r="FR5" s="385"/>
      <c r="FS5" s="385"/>
      <c r="FT5" s="385"/>
      <c r="FU5" s="385"/>
      <c r="FV5" s="385"/>
      <c r="FW5" s="385"/>
      <c r="FX5" s="385"/>
      <c r="FY5" s="385"/>
      <c r="FZ5" s="385"/>
      <c r="GA5" s="385"/>
      <c r="GB5" s="385"/>
      <c r="GC5" s="385"/>
      <c r="GD5" s="385"/>
      <c r="GE5" s="385"/>
      <c r="GF5" s="385"/>
      <c r="GG5" s="385"/>
      <c r="GH5" s="385"/>
      <c r="GI5" s="385"/>
      <c r="GJ5" s="385"/>
      <c r="GK5" s="385"/>
      <c r="GL5" s="385"/>
      <c r="GM5" s="385"/>
      <c r="GN5" s="385"/>
      <c r="GO5" s="385"/>
      <c r="GP5" s="385"/>
      <c r="GQ5" s="385"/>
      <c r="GR5" s="385"/>
      <c r="GS5" s="385"/>
      <c r="GT5" s="385"/>
      <c r="GU5" s="385"/>
      <c r="GV5" s="385"/>
      <c r="GW5" s="385"/>
      <c r="GX5" s="385"/>
      <c r="GY5" s="385"/>
      <c r="GZ5" s="385"/>
      <c r="HA5" s="385"/>
      <c r="HB5" s="385"/>
      <c r="HC5" s="385"/>
      <c r="HD5" s="385"/>
      <c r="HE5" s="385"/>
      <c r="HF5" s="385"/>
      <c r="HG5" s="385"/>
      <c r="HH5" s="385"/>
      <c r="HI5" s="385"/>
      <c r="HJ5" s="385"/>
      <c r="HK5" s="385"/>
      <c r="HL5" s="385"/>
      <c r="HM5" s="385"/>
      <c r="HN5" s="385"/>
      <c r="HO5" s="385"/>
      <c r="HP5" s="385"/>
      <c r="HQ5" s="385"/>
      <c r="HR5" s="385"/>
      <c r="HS5" s="385"/>
      <c r="HT5" s="385"/>
      <c r="HU5" s="385"/>
      <c r="HV5" s="385"/>
      <c r="HW5" s="385"/>
      <c r="HX5" s="385"/>
      <c r="HY5" s="385"/>
      <c r="HZ5" s="385"/>
      <c r="IA5" s="385"/>
      <c r="IB5" s="385"/>
      <c r="IC5" s="385"/>
      <c r="ID5" s="385"/>
      <c r="IE5" s="385"/>
      <c r="IF5" s="385"/>
      <c r="IG5" s="385"/>
      <c r="IH5" s="385"/>
      <c r="II5" s="385"/>
      <c r="IJ5" s="385"/>
      <c r="IK5" s="385"/>
      <c r="IL5" s="385"/>
    </row>
    <row r="6" spans="1:248" s="398" customFormat="1" ht="51" x14ac:dyDescent="0.2">
      <c r="A6" s="389">
        <v>3</v>
      </c>
      <c r="B6" s="390">
        <v>9</v>
      </c>
      <c r="C6" s="391" t="s">
        <v>3238</v>
      </c>
      <c r="D6" s="391" t="s">
        <v>3239</v>
      </c>
      <c r="E6" s="391" t="s">
        <v>3240</v>
      </c>
      <c r="F6" s="391" t="s">
        <v>3241</v>
      </c>
      <c r="G6" s="400" t="s">
        <v>3242</v>
      </c>
      <c r="H6" s="391" t="s">
        <v>3231</v>
      </c>
      <c r="I6" s="391" t="s">
        <v>23</v>
      </c>
      <c r="J6" s="391" t="s">
        <v>3243</v>
      </c>
      <c r="K6" s="393" t="s">
        <v>3244</v>
      </c>
      <c r="L6" s="394">
        <v>2000</v>
      </c>
      <c r="M6" s="395">
        <v>735</v>
      </c>
      <c r="N6" s="396">
        <v>1470000</v>
      </c>
      <c r="O6" s="396">
        <v>5</v>
      </c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  <c r="BL6" s="385"/>
      <c r="BM6" s="385"/>
      <c r="BN6" s="385"/>
      <c r="BO6" s="385"/>
      <c r="BP6" s="385"/>
      <c r="BQ6" s="385"/>
      <c r="BR6" s="385"/>
      <c r="BS6" s="385"/>
      <c r="BT6" s="385"/>
      <c r="BU6" s="385"/>
      <c r="BV6" s="385"/>
      <c r="BW6" s="385"/>
      <c r="BX6" s="385"/>
      <c r="BY6" s="385"/>
      <c r="BZ6" s="385"/>
      <c r="CA6" s="385"/>
      <c r="CB6" s="385"/>
      <c r="CC6" s="385"/>
      <c r="CD6" s="385"/>
      <c r="CE6" s="385"/>
      <c r="CF6" s="385"/>
      <c r="CG6" s="385"/>
      <c r="CH6" s="385"/>
      <c r="CI6" s="385"/>
      <c r="CJ6" s="385"/>
      <c r="CK6" s="385"/>
      <c r="CL6" s="385"/>
      <c r="CM6" s="385"/>
      <c r="CN6" s="385"/>
      <c r="CO6" s="385"/>
      <c r="CP6" s="385"/>
      <c r="CQ6" s="385"/>
      <c r="CR6" s="385"/>
      <c r="CS6" s="385"/>
      <c r="CT6" s="385"/>
      <c r="CU6" s="385"/>
      <c r="CV6" s="385"/>
      <c r="CW6" s="385"/>
      <c r="CX6" s="385"/>
      <c r="CY6" s="385"/>
      <c r="CZ6" s="385"/>
      <c r="DA6" s="385"/>
      <c r="DB6" s="385"/>
      <c r="DC6" s="385"/>
      <c r="DD6" s="385"/>
      <c r="DE6" s="385"/>
      <c r="DF6" s="385"/>
      <c r="DG6" s="385"/>
      <c r="DH6" s="385"/>
      <c r="DI6" s="385"/>
      <c r="DJ6" s="385"/>
      <c r="DK6" s="385"/>
      <c r="DL6" s="385"/>
      <c r="DM6" s="385"/>
      <c r="DN6" s="385"/>
      <c r="DO6" s="385"/>
      <c r="DP6" s="385"/>
      <c r="DQ6" s="385"/>
      <c r="DR6" s="385"/>
      <c r="DS6" s="385"/>
      <c r="DT6" s="385"/>
      <c r="DU6" s="385"/>
      <c r="DV6" s="385"/>
      <c r="DW6" s="385"/>
      <c r="DX6" s="385"/>
      <c r="DY6" s="385"/>
      <c r="DZ6" s="385"/>
      <c r="EA6" s="385"/>
      <c r="EB6" s="385"/>
      <c r="EC6" s="385"/>
      <c r="ED6" s="385"/>
      <c r="EE6" s="385"/>
      <c r="EF6" s="385"/>
      <c r="EG6" s="385"/>
      <c r="EH6" s="385"/>
      <c r="EI6" s="385"/>
      <c r="EJ6" s="385"/>
      <c r="EK6" s="385"/>
      <c r="EL6" s="385"/>
      <c r="EM6" s="385"/>
      <c r="EN6" s="385"/>
      <c r="EO6" s="385"/>
      <c r="EP6" s="385"/>
      <c r="EQ6" s="385"/>
      <c r="ER6" s="385"/>
      <c r="ES6" s="385"/>
      <c r="ET6" s="385"/>
      <c r="EU6" s="385"/>
      <c r="EV6" s="385"/>
      <c r="EW6" s="385"/>
      <c r="EX6" s="385"/>
      <c r="EY6" s="385"/>
      <c r="EZ6" s="385"/>
      <c r="FA6" s="385"/>
      <c r="FB6" s="385"/>
      <c r="FC6" s="385"/>
      <c r="FD6" s="385"/>
      <c r="FE6" s="385"/>
      <c r="FF6" s="385"/>
      <c r="FG6" s="385"/>
      <c r="FH6" s="385"/>
      <c r="FI6" s="385"/>
      <c r="FJ6" s="385"/>
      <c r="FK6" s="385"/>
      <c r="FL6" s="385"/>
      <c r="FM6" s="385"/>
      <c r="FN6" s="385"/>
      <c r="FO6" s="385"/>
      <c r="FP6" s="385"/>
      <c r="FQ6" s="385"/>
      <c r="FR6" s="385"/>
      <c r="FS6" s="385"/>
      <c r="FT6" s="385"/>
      <c r="FU6" s="385"/>
      <c r="FV6" s="385"/>
      <c r="FW6" s="385"/>
      <c r="FX6" s="385"/>
      <c r="FY6" s="385"/>
      <c r="FZ6" s="385"/>
      <c r="GA6" s="385"/>
      <c r="GB6" s="385"/>
      <c r="GC6" s="385"/>
      <c r="GD6" s="385"/>
      <c r="GE6" s="385"/>
      <c r="GF6" s="385"/>
      <c r="GG6" s="385"/>
      <c r="GH6" s="385"/>
      <c r="GI6" s="385"/>
      <c r="GJ6" s="385"/>
      <c r="GK6" s="385"/>
      <c r="GL6" s="385"/>
      <c r="GM6" s="385"/>
      <c r="GN6" s="385"/>
      <c r="GO6" s="385"/>
      <c r="GP6" s="385"/>
      <c r="GQ6" s="385"/>
      <c r="GR6" s="385"/>
      <c r="GS6" s="385"/>
      <c r="GT6" s="385"/>
      <c r="GU6" s="385"/>
      <c r="GV6" s="385"/>
      <c r="GW6" s="385"/>
      <c r="GX6" s="385"/>
      <c r="GY6" s="385"/>
      <c r="GZ6" s="385"/>
      <c r="HA6" s="385"/>
      <c r="HB6" s="385"/>
      <c r="HC6" s="385"/>
      <c r="HD6" s="385"/>
      <c r="HE6" s="385"/>
      <c r="HF6" s="385"/>
      <c r="HG6" s="385"/>
      <c r="HH6" s="385"/>
      <c r="HI6" s="385"/>
      <c r="HJ6" s="385"/>
      <c r="HK6" s="385"/>
      <c r="HL6" s="385"/>
      <c r="HM6" s="385"/>
      <c r="HN6" s="385"/>
      <c r="HO6" s="385"/>
      <c r="HP6" s="385"/>
      <c r="HQ6" s="385"/>
      <c r="HR6" s="385"/>
      <c r="HS6" s="385"/>
      <c r="HT6" s="385"/>
      <c r="HU6" s="385"/>
      <c r="HV6" s="385"/>
      <c r="HW6" s="385"/>
      <c r="HX6" s="385"/>
      <c r="HY6" s="385"/>
      <c r="HZ6" s="385"/>
      <c r="IA6" s="385"/>
      <c r="IB6" s="385"/>
      <c r="IC6" s="385"/>
      <c r="ID6" s="385"/>
      <c r="IE6" s="385"/>
      <c r="IF6" s="385"/>
      <c r="IG6" s="385"/>
      <c r="IH6" s="385"/>
      <c r="II6" s="385"/>
      <c r="IJ6" s="385"/>
      <c r="IK6" s="385"/>
      <c r="IL6" s="385"/>
    </row>
    <row r="7" spans="1:248" s="398" customFormat="1" ht="51" x14ac:dyDescent="0.2">
      <c r="A7" s="389">
        <v>4</v>
      </c>
      <c r="B7" s="390">
        <v>10</v>
      </c>
      <c r="C7" s="391" t="s">
        <v>3238</v>
      </c>
      <c r="D7" s="391" t="s">
        <v>3245</v>
      </c>
      <c r="E7" s="391" t="s">
        <v>3246</v>
      </c>
      <c r="F7" s="391" t="s">
        <v>3241</v>
      </c>
      <c r="G7" s="400" t="s">
        <v>3247</v>
      </c>
      <c r="H7" s="391" t="s">
        <v>3231</v>
      </c>
      <c r="I7" s="391" t="s">
        <v>23</v>
      </c>
      <c r="J7" s="391" t="s">
        <v>3243</v>
      </c>
      <c r="K7" s="393" t="s">
        <v>3244</v>
      </c>
      <c r="L7" s="394">
        <v>20000</v>
      </c>
      <c r="M7" s="395">
        <v>650</v>
      </c>
      <c r="N7" s="396">
        <v>13000000</v>
      </c>
      <c r="O7" s="396">
        <v>5</v>
      </c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5"/>
      <c r="AS7" s="385"/>
      <c r="AT7" s="385"/>
      <c r="AU7" s="385"/>
      <c r="AV7" s="385"/>
      <c r="AW7" s="385"/>
      <c r="AX7" s="385"/>
      <c r="AY7" s="385"/>
      <c r="AZ7" s="385"/>
      <c r="BA7" s="385"/>
      <c r="BB7" s="385"/>
      <c r="BC7" s="385"/>
      <c r="BD7" s="385"/>
      <c r="BE7" s="385"/>
      <c r="BF7" s="385"/>
      <c r="BG7" s="385"/>
      <c r="BH7" s="385"/>
      <c r="BI7" s="385"/>
      <c r="BJ7" s="385"/>
      <c r="BK7" s="385"/>
      <c r="BL7" s="385"/>
      <c r="BM7" s="385"/>
      <c r="BN7" s="385"/>
      <c r="BO7" s="385"/>
      <c r="BP7" s="385"/>
      <c r="BQ7" s="385"/>
      <c r="BR7" s="385"/>
      <c r="BS7" s="385"/>
      <c r="BT7" s="385"/>
      <c r="BU7" s="385"/>
      <c r="BV7" s="385"/>
      <c r="BW7" s="385"/>
      <c r="BX7" s="385"/>
      <c r="BY7" s="385"/>
      <c r="BZ7" s="385"/>
      <c r="CA7" s="385"/>
      <c r="CB7" s="385"/>
      <c r="CC7" s="385"/>
      <c r="CD7" s="385"/>
      <c r="CE7" s="385"/>
      <c r="CF7" s="385"/>
      <c r="CG7" s="385"/>
      <c r="CH7" s="385"/>
      <c r="CI7" s="385"/>
      <c r="CJ7" s="385"/>
      <c r="CK7" s="385"/>
      <c r="CL7" s="385"/>
      <c r="CM7" s="385"/>
      <c r="CN7" s="385"/>
      <c r="CO7" s="385"/>
      <c r="CP7" s="385"/>
      <c r="CQ7" s="385"/>
      <c r="CR7" s="385"/>
      <c r="CS7" s="385"/>
      <c r="CT7" s="385"/>
      <c r="CU7" s="385"/>
      <c r="CV7" s="385"/>
      <c r="CW7" s="385"/>
      <c r="CX7" s="385"/>
      <c r="CY7" s="385"/>
      <c r="CZ7" s="385"/>
      <c r="DA7" s="385"/>
      <c r="DB7" s="385"/>
      <c r="DC7" s="385"/>
      <c r="DD7" s="385"/>
      <c r="DE7" s="385"/>
      <c r="DF7" s="385"/>
      <c r="DG7" s="385"/>
      <c r="DH7" s="385"/>
      <c r="DI7" s="385"/>
      <c r="DJ7" s="385"/>
      <c r="DK7" s="385"/>
      <c r="DL7" s="385"/>
      <c r="DM7" s="385"/>
      <c r="DN7" s="385"/>
      <c r="DO7" s="385"/>
      <c r="DP7" s="385"/>
      <c r="DQ7" s="385"/>
      <c r="DR7" s="385"/>
      <c r="DS7" s="385"/>
      <c r="DT7" s="385"/>
      <c r="DU7" s="385"/>
      <c r="DV7" s="385"/>
      <c r="DW7" s="385"/>
      <c r="DX7" s="385"/>
      <c r="DY7" s="385"/>
      <c r="DZ7" s="385"/>
      <c r="EA7" s="385"/>
      <c r="EB7" s="385"/>
      <c r="EC7" s="385"/>
      <c r="ED7" s="385"/>
      <c r="EE7" s="385"/>
      <c r="EF7" s="385"/>
      <c r="EG7" s="385"/>
      <c r="EH7" s="385"/>
      <c r="EI7" s="385"/>
      <c r="EJ7" s="385"/>
      <c r="EK7" s="385"/>
      <c r="EL7" s="385"/>
      <c r="EM7" s="385"/>
      <c r="EN7" s="385"/>
      <c r="EO7" s="385"/>
      <c r="EP7" s="385"/>
      <c r="EQ7" s="385"/>
      <c r="ER7" s="385"/>
      <c r="ES7" s="385"/>
      <c r="ET7" s="385"/>
      <c r="EU7" s="385"/>
      <c r="EV7" s="385"/>
      <c r="EW7" s="385"/>
      <c r="EX7" s="385"/>
      <c r="EY7" s="385"/>
      <c r="EZ7" s="385"/>
      <c r="FA7" s="385"/>
      <c r="FB7" s="385"/>
      <c r="FC7" s="385"/>
      <c r="FD7" s="385"/>
      <c r="FE7" s="385"/>
      <c r="FF7" s="385"/>
      <c r="FG7" s="385"/>
      <c r="FH7" s="385"/>
      <c r="FI7" s="385"/>
      <c r="FJ7" s="385"/>
      <c r="FK7" s="385"/>
      <c r="FL7" s="385"/>
      <c r="FM7" s="385"/>
      <c r="FN7" s="385"/>
      <c r="FO7" s="385"/>
      <c r="FP7" s="385"/>
      <c r="FQ7" s="385"/>
      <c r="FR7" s="385"/>
      <c r="FS7" s="385"/>
      <c r="FT7" s="385"/>
      <c r="FU7" s="385"/>
      <c r="FV7" s="385"/>
      <c r="FW7" s="385"/>
      <c r="FX7" s="385"/>
      <c r="FY7" s="385"/>
      <c r="FZ7" s="385"/>
      <c r="GA7" s="385"/>
      <c r="GB7" s="385"/>
      <c r="GC7" s="385"/>
      <c r="GD7" s="385"/>
      <c r="GE7" s="385"/>
      <c r="GF7" s="385"/>
      <c r="GG7" s="385"/>
      <c r="GH7" s="385"/>
      <c r="GI7" s="385"/>
      <c r="GJ7" s="385"/>
      <c r="GK7" s="385"/>
      <c r="GL7" s="385"/>
      <c r="GM7" s="385"/>
      <c r="GN7" s="385"/>
      <c r="GO7" s="385"/>
      <c r="GP7" s="385"/>
      <c r="GQ7" s="385"/>
      <c r="GR7" s="385"/>
      <c r="GS7" s="385"/>
      <c r="GT7" s="385"/>
      <c r="GU7" s="385"/>
      <c r="GV7" s="385"/>
      <c r="GW7" s="385"/>
      <c r="GX7" s="385"/>
      <c r="GY7" s="385"/>
      <c r="GZ7" s="385"/>
      <c r="HA7" s="385"/>
      <c r="HB7" s="385"/>
      <c r="HC7" s="385"/>
      <c r="HD7" s="385"/>
      <c r="HE7" s="385"/>
      <c r="HF7" s="385"/>
      <c r="HG7" s="385"/>
      <c r="HH7" s="385"/>
      <c r="HI7" s="385"/>
      <c r="HJ7" s="385"/>
      <c r="HK7" s="385"/>
      <c r="HL7" s="385"/>
      <c r="HM7" s="385"/>
      <c r="HN7" s="385"/>
      <c r="HO7" s="385"/>
      <c r="HP7" s="385"/>
      <c r="HQ7" s="385"/>
      <c r="HR7" s="385"/>
      <c r="HS7" s="385"/>
      <c r="HT7" s="385"/>
      <c r="HU7" s="385"/>
      <c r="HV7" s="385"/>
      <c r="HW7" s="385"/>
      <c r="HX7" s="385"/>
      <c r="HY7" s="385"/>
      <c r="HZ7" s="385"/>
      <c r="IA7" s="385"/>
      <c r="IB7" s="385"/>
      <c r="IC7" s="385"/>
      <c r="ID7" s="385"/>
      <c r="IE7" s="385"/>
      <c r="IF7" s="385"/>
      <c r="IG7" s="385"/>
      <c r="IH7" s="385"/>
      <c r="II7" s="385"/>
      <c r="IJ7" s="385"/>
      <c r="IK7" s="385"/>
      <c r="IL7" s="385"/>
      <c r="IM7" s="385"/>
      <c r="IN7" s="385"/>
    </row>
    <row r="8" spans="1:248" s="398" customFormat="1" ht="51" x14ac:dyDescent="0.2">
      <c r="A8" s="389">
        <v>5</v>
      </c>
      <c r="B8" s="390">
        <v>11</v>
      </c>
      <c r="C8" s="391" t="s">
        <v>3248</v>
      </c>
      <c r="D8" s="391" t="s">
        <v>3249</v>
      </c>
      <c r="E8" s="391" t="s">
        <v>3250</v>
      </c>
      <c r="F8" s="391" t="s">
        <v>3251</v>
      </c>
      <c r="G8" s="400" t="s">
        <v>3252</v>
      </c>
      <c r="H8" s="391" t="s">
        <v>3231</v>
      </c>
      <c r="I8" s="391" t="s">
        <v>23</v>
      </c>
      <c r="J8" s="391" t="s">
        <v>3232</v>
      </c>
      <c r="K8" s="393" t="s">
        <v>3244</v>
      </c>
      <c r="L8" s="394">
        <v>10</v>
      </c>
      <c r="M8" s="395">
        <v>100500</v>
      </c>
      <c r="N8" s="396">
        <v>1005000</v>
      </c>
      <c r="O8" s="396">
        <v>5</v>
      </c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385"/>
      <c r="BT8" s="385"/>
      <c r="BU8" s="385"/>
      <c r="BV8" s="385"/>
      <c r="BW8" s="385"/>
      <c r="BX8" s="385"/>
      <c r="BY8" s="385"/>
      <c r="BZ8" s="385"/>
      <c r="CA8" s="385"/>
      <c r="CB8" s="385"/>
      <c r="CC8" s="385"/>
      <c r="CD8" s="385"/>
      <c r="CE8" s="385"/>
      <c r="CF8" s="385"/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5"/>
      <c r="CV8" s="385"/>
      <c r="CW8" s="385"/>
      <c r="CX8" s="385"/>
      <c r="CY8" s="385"/>
      <c r="CZ8" s="385"/>
      <c r="DA8" s="385"/>
      <c r="DB8" s="385"/>
      <c r="DC8" s="385"/>
      <c r="DD8" s="385"/>
      <c r="DE8" s="385"/>
      <c r="DF8" s="385"/>
      <c r="DG8" s="385"/>
      <c r="DH8" s="385"/>
      <c r="DI8" s="385"/>
      <c r="DJ8" s="385"/>
      <c r="DK8" s="385"/>
      <c r="DL8" s="385"/>
      <c r="DM8" s="385"/>
      <c r="DN8" s="385"/>
      <c r="DO8" s="385"/>
      <c r="DP8" s="385"/>
      <c r="DQ8" s="385"/>
      <c r="DR8" s="385"/>
      <c r="DS8" s="385"/>
      <c r="DT8" s="385"/>
      <c r="DU8" s="385"/>
      <c r="DV8" s="385"/>
      <c r="DW8" s="385"/>
      <c r="DX8" s="385"/>
      <c r="DY8" s="385"/>
      <c r="DZ8" s="385"/>
      <c r="EA8" s="385"/>
      <c r="EB8" s="385"/>
      <c r="EC8" s="385"/>
      <c r="ED8" s="385"/>
      <c r="EE8" s="385"/>
      <c r="EF8" s="385"/>
      <c r="EG8" s="385"/>
      <c r="EH8" s="385"/>
      <c r="EI8" s="385"/>
      <c r="EJ8" s="385"/>
      <c r="EK8" s="385"/>
      <c r="EL8" s="385"/>
      <c r="EM8" s="385"/>
      <c r="EN8" s="385"/>
      <c r="EO8" s="385"/>
      <c r="EP8" s="385"/>
      <c r="EQ8" s="385"/>
      <c r="ER8" s="385"/>
      <c r="ES8" s="385"/>
      <c r="ET8" s="385"/>
      <c r="EU8" s="385"/>
      <c r="EV8" s="385"/>
      <c r="EW8" s="385"/>
      <c r="EX8" s="385"/>
      <c r="EY8" s="385"/>
      <c r="EZ8" s="385"/>
      <c r="FA8" s="385"/>
      <c r="FB8" s="385"/>
      <c r="FC8" s="385"/>
      <c r="FD8" s="385"/>
      <c r="FE8" s="385"/>
      <c r="FF8" s="385"/>
      <c r="FG8" s="385"/>
      <c r="FH8" s="385"/>
      <c r="FI8" s="385"/>
      <c r="FJ8" s="385"/>
      <c r="FK8" s="385"/>
      <c r="FL8" s="385"/>
      <c r="FM8" s="385"/>
      <c r="FN8" s="385"/>
      <c r="FO8" s="385"/>
      <c r="FP8" s="385"/>
      <c r="FQ8" s="385"/>
      <c r="FR8" s="385"/>
      <c r="FS8" s="385"/>
      <c r="FT8" s="385"/>
      <c r="FU8" s="385"/>
      <c r="FV8" s="385"/>
      <c r="FW8" s="385"/>
      <c r="FX8" s="385"/>
      <c r="FY8" s="385"/>
      <c r="FZ8" s="385"/>
      <c r="GA8" s="385"/>
      <c r="GB8" s="385"/>
      <c r="GC8" s="385"/>
      <c r="GD8" s="385"/>
      <c r="GE8" s="385"/>
      <c r="GF8" s="385"/>
      <c r="GG8" s="385"/>
      <c r="GH8" s="385"/>
      <c r="GI8" s="385"/>
      <c r="GJ8" s="385"/>
      <c r="GK8" s="385"/>
      <c r="GL8" s="385"/>
      <c r="GM8" s="385"/>
      <c r="GN8" s="385"/>
      <c r="GO8" s="385"/>
      <c r="GP8" s="385"/>
      <c r="GQ8" s="385"/>
      <c r="GR8" s="385"/>
      <c r="GS8" s="385"/>
      <c r="GT8" s="385"/>
      <c r="GU8" s="385"/>
      <c r="GV8" s="385"/>
      <c r="GW8" s="385"/>
      <c r="GX8" s="385"/>
      <c r="GY8" s="385"/>
      <c r="GZ8" s="385"/>
      <c r="HA8" s="385"/>
      <c r="HB8" s="385"/>
      <c r="HC8" s="385"/>
      <c r="HD8" s="385"/>
      <c r="HE8" s="385"/>
      <c r="HF8" s="385"/>
      <c r="HG8" s="385"/>
      <c r="HH8" s="385"/>
      <c r="HI8" s="385"/>
      <c r="HJ8" s="385"/>
      <c r="HK8" s="385"/>
      <c r="HL8" s="385"/>
      <c r="HM8" s="385"/>
      <c r="HN8" s="385"/>
      <c r="HO8" s="385"/>
      <c r="HP8" s="385"/>
      <c r="HQ8" s="385"/>
      <c r="HR8" s="385"/>
      <c r="HS8" s="385"/>
      <c r="HT8" s="385"/>
      <c r="HU8" s="385"/>
      <c r="HV8" s="385"/>
      <c r="HW8" s="385"/>
      <c r="HX8" s="385"/>
      <c r="HY8" s="385"/>
      <c r="HZ8" s="385"/>
      <c r="IA8" s="385"/>
      <c r="IB8" s="385"/>
      <c r="IC8" s="385"/>
      <c r="ID8" s="385"/>
      <c r="IE8" s="385"/>
      <c r="IF8" s="385"/>
      <c r="IG8" s="385"/>
      <c r="IH8" s="385"/>
      <c r="II8" s="385"/>
      <c r="IJ8" s="385"/>
      <c r="IK8" s="385"/>
      <c r="IL8" s="385"/>
      <c r="IM8" s="385"/>
      <c r="IN8" s="385"/>
    </row>
    <row r="9" spans="1:248" s="398" customFormat="1" ht="63.75" x14ac:dyDescent="0.2">
      <c r="A9" s="389">
        <v>6</v>
      </c>
      <c r="B9" s="390">
        <v>14</v>
      </c>
      <c r="C9" s="401" t="s">
        <v>3253</v>
      </c>
      <c r="D9" s="401" t="s">
        <v>3254</v>
      </c>
      <c r="E9" s="401" t="s">
        <v>3255</v>
      </c>
      <c r="F9" s="401" t="s">
        <v>3241</v>
      </c>
      <c r="G9" s="400" t="s">
        <v>3254</v>
      </c>
      <c r="H9" s="391" t="s">
        <v>3231</v>
      </c>
      <c r="I9" s="391" t="s">
        <v>23</v>
      </c>
      <c r="J9" s="391" t="s">
        <v>3232</v>
      </c>
      <c r="K9" s="393" t="s">
        <v>3233</v>
      </c>
      <c r="L9" s="394">
        <v>1000</v>
      </c>
      <c r="M9" s="395">
        <v>285</v>
      </c>
      <c r="N9" s="396">
        <v>285000</v>
      </c>
      <c r="O9" s="396">
        <v>5</v>
      </c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2"/>
      <c r="AT9" s="402"/>
      <c r="AU9" s="402"/>
      <c r="AV9" s="402"/>
      <c r="AW9" s="402"/>
      <c r="AX9" s="402"/>
      <c r="AY9" s="402"/>
      <c r="AZ9" s="402"/>
      <c r="BA9" s="402"/>
      <c r="BB9" s="402"/>
      <c r="BC9" s="402"/>
      <c r="BD9" s="402"/>
      <c r="BE9" s="402"/>
      <c r="BF9" s="402"/>
      <c r="BG9" s="402"/>
      <c r="BH9" s="402"/>
      <c r="BI9" s="402"/>
      <c r="BJ9" s="402"/>
      <c r="BK9" s="402"/>
      <c r="BL9" s="402"/>
      <c r="BM9" s="402"/>
      <c r="BN9" s="402"/>
      <c r="BO9" s="402"/>
      <c r="BP9" s="402"/>
      <c r="BQ9" s="402"/>
      <c r="BR9" s="402"/>
      <c r="BS9" s="402"/>
      <c r="BT9" s="402"/>
      <c r="BU9" s="402"/>
      <c r="BV9" s="402"/>
      <c r="BW9" s="402"/>
      <c r="BX9" s="402"/>
      <c r="BY9" s="402"/>
      <c r="BZ9" s="402"/>
      <c r="CA9" s="402"/>
      <c r="CB9" s="402"/>
      <c r="CC9" s="402"/>
      <c r="CD9" s="402"/>
      <c r="CE9" s="402"/>
      <c r="CF9" s="402"/>
      <c r="CG9" s="402"/>
      <c r="CH9" s="402"/>
      <c r="CI9" s="402"/>
      <c r="CJ9" s="402"/>
      <c r="CK9" s="402"/>
      <c r="CL9" s="402"/>
      <c r="CM9" s="402"/>
      <c r="CN9" s="402"/>
      <c r="CO9" s="402"/>
      <c r="CP9" s="402"/>
      <c r="CQ9" s="402"/>
      <c r="CR9" s="402"/>
      <c r="CS9" s="402"/>
      <c r="CT9" s="402"/>
      <c r="CU9" s="402"/>
      <c r="CV9" s="402"/>
      <c r="CW9" s="402"/>
      <c r="CX9" s="402"/>
      <c r="CY9" s="402"/>
      <c r="CZ9" s="402"/>
      <c r="DA9" s="402"/>
      <c r="DB9" s="402"/>
      <c r="DC9" s="402"/>
      <c r="DD9" s="402"/>
      <c r="DE9" s="402"/>
      <c r="DF9" s="402"/>
      <c r="DG9" s="402"/>
      <c r="DH9" s="402"/>
      <c r="DI9" s="402"/>
      <c r="DJ9" s="402"/>
      <c r="DK9" s="402"/>
      <c r="DL9" s="402"/>
      <c r="DM9" s="402"/>
      <c r="DN9" s="402"/>
      <c r="DO9" s="402"/>
      <c r="DP9" s="402"/>
      <c r="DQ9" s="402"/>
      <c r="DR9" s="402"/>
      <c r="DS9" s="402"/>
      <c r="DT9" s="402"/>
      <c r="DU9" s="402"/>
      <c r="DV9" s="402"/>
      <c r="DW9" s="402"/>
      <c r="DX9" s="402"/>
      <c r="DY9" s="402"/>
      <c r="DZ9" s="402"/>
      <c r="EA9" s="402"/>
      <c r="EB9" s="402"/>
      <c r="EC9" s="402"/>
      <c r="ED9" s="402"/>
      <c r="EE9" s="402"/>
      <c r="EF9" s="402"/>
      <c r="EG9" s="402"/>
      <c r="EH9" s="402"/>
      <c r="EI9" s="402"/>
      <c r="EJ9" s="402"/>
      <c r="EK9" s="402"/>
      <c r="EL9" s="402"/>
      <c r="EM9" s="402"/>
      <c r="EN9" s="402"/>
      <c r="EO9" s="402"/>
      <c r="EP9" s="402"/>
      <c r="EQ9" s="402"/>
      <c r="ER9" s="402"/>
      <c r="ES9" s="402"/>
      <c r="ET9" s="402"/>
      <c r="EU9" s="402"/>
      <c r="EV9" s="402"/>
      <c r="EW9" s="402"/>
      <c r="EX9" s="402"/>
      <c r="EY9" s="402"/>
      <c r="EZ9" s="402"/>
      <c r="FA9" s="402"/>
      <c r="FB9" s="402"/>
      <c r="FC9" s="402"/>
      <c r="FD9" s="402"/>
      <c r="FE9" s="402"/>
      <c r="FF9" s="402"/>
      <c r="FG9" s="402"/>
      <c r="FH9" s="402"/>
      <c r="FI9" s="402"/>
      <c r="FJ9" s="402"/>
      <c r="FK9" s="402"/>
      <c r="FL9" s="402"/>
      <c r="FM9" s="402"/>
      <c r="FN9" s="402"/>
      <c r="FO9" s="402"/>
      <c r="FP9" s="402"/>
      <c r="FQ9" s="402"/>
      <c r="FR9" s="402"/>
      <c r="FS9" s="402"/>
      <c r="FT9" s="402"/>
      <c r="FU9" s="402"/>
      <c r="FV9" s="402"/>
      <c r="FW9" s="402"/>
      <c r="FX9" s="402"/>
      <c r="FY9" s="402"/>
      <c r="FZ9" s="402"/>
      <c r="GA9" s="402"/>
      <c r="GB9" s="402"/>
      <c r="GC9" s="402"/>
      <c r="GD9" s="402"/>
      <c r="GE9" s="402"/>
      <c r="GF9" s="402"/>
      <c r="GG9" s="402"/>
      <c r="GH9" s="402"/>
      <c r="GI9" s="402"/>
      <c r="GJ9" s="402"/>
      <c r="GK9" s="402"/>
      <c r="GL9" s="402"/>
      <c r="GM9" s="402"/>
      <c r="GN9" s="402"/>
      <c r="GO9" s="402"/>
      <c r="GP9" s="402"/>
      <c r="GQ9" s="402"/>
      <c r="GR9" s="402"/>
      <c r="GS9" s="402"/>
      <c r="GT9" s="402"/>
      <c r="GU9" s="402"/>
      <c r="GV9" s="402"/>
      <c r="GW9" s="402"/>
      <c r="GX9" s="402"/>
      <c r="GY9" s="402"/>
      <c r="GZ9" s="402"/>
      <c r="HA9" s="402"/>
      <c r="HB9" s="402"/>
      <c r="HC9" s="402"/>
      <c r="HD9" s="402"/>
      <c r="HE9" s="402"/>
      <c r="HF9" s="402"/>
      <c r="HG9" s="402"/>
      <c r="HH9" s="402"/>
      <c r="HI9" s="402"/>
      <c r="HJ9" s="402"/>
      <c r="HK9" s="402"/>
      <c r="HL9" s="402"/>
      <c r="HM9" s="402"/>
      <c r="HN9" s="402"/>
      <c r="HO9" s="402"/>
      <c r="HP9" s="402"/>
      <c r="HQ9" s="402"/>
      <c r="HR9" s="402"/>
      <c r="HS9" s="402"/>
      <c r="HT9" s="402"/>
      <c r="HU9" s="402"/>
      <c r="HV9" s="402"/>
      <c r="HW9" s="402"/>
      <c r="HX9" s="402"/>
      <c r="HY9" s="402"/>
      <c r="HZ9" s="402"/>
      <c r="IA9" s="402"/>
      <c r="IB9" s="402"/>
      <c r="IC9" s="402"/>
      <c r="ID9" s="402"/>
      <c r="IE9" s="402"/>
      <c r="IF9" s="402"/>
      <c r="IG9" s="402"/>
      <c r="IH9" s="402"/>
      <c r="II9" s="402"/>
      <c r="IJ9" s="402"/>
      <c r="IK9" s="402"/>
      <c r="IL9" s="402"/>
      <c r="IM9" s="385"/>
      <c r="IN9" s="385"/>
    </row>
    <row r="10" spans="1:248" s="398" customFormat="1" ht="51" x14ac:dyDescent="0.2">
      <c r="A10" s="389">
        <v>7</v>
      </c>
      <c r="B10" s="390">
        <v>30</v>
      </c>
      <c r="C10" s="391" t="s">
        <v>3256</v>
      </c>
      <c r="D10" s="391" t="s">
        <v>3257</v>
      </c>
      <c r="E10" s="391" t="s">
        <v>3258</v>
      </c>
      <c r="F10" s="391" t="s">
        <v>3259</v>
      </c>
      <c r="G10" s="400" t="s">
        <v>3260</v>
      </c>
      <c r="H10" s="391" t="s">
        <v>3231</v>
      </c>
      <c r="I10" s="391" t="s">
        <v>23</v>
      </c>
      <c r="J10" s="391" t="s">
        <v>3232</v>
      </c>
      <c r="K10" s="393" t="s">
        <v>3244</v>
      </c>
      <c r="L10" s="394">
        <v>8000</v>
      </c>
      <c r="M10" s="395">
        <v>5300</v>
      </c>
      <c r="N10" s="396">
        <v>42400000</v>
      </c>
      <c r="O10" s="396">
        <v>5</v>
      </c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5"/>
      <c r="AM10" s="385"/>
      <c r="AN10" s="385"/>
      <c r="AO10" s="385"/>
      <c r="AP10" s="385"/>
      <c r="AQ10" s="385"/>
      <c r="AR10" s="385"/>
      <c r="AS10" s="385"/>
      <c r="AT10" s="385"/>
      <c r="AU10" s="385"/>
      <c r="AV10" s="385"/>
      <c r="AW10" s="385"/>
      <c r="AX10" s="385"/>
      <c r="AY10" s="385"/>
      <c r="AZ10" s="385"/>
      <c r="BA10" s="385"/>
      <c r="BB10" s="385"/>
      <c r="BC10" s="385"/>
      <c r="BD10" s="385"/>
      <c r="BE10" s="385"/>
      <c r="BF10" s="385"/>
      <c r="BG10" s="385"/>
      <c r="BH10" s="385"/>
      <c r="BI10" s="385"/>
      <c r="BJ10" s="385"/>
      <c r="BK10" s="385"/>
      <c r="BL10" s="385"/>
      <c r="BM10" s="385"/>
      <c r="BN10" s="385"/>
      <c r="BO10" s="385"/>
      <c r="BP10" s="385"/>
      <c r="BQ10" s="385"/>
      <c r="BR10" s="385"/>
      <c r="BS10" s="385"/>
      <c r="BT10" s="385"/>
      <c r="BU10" s="385"/>
      <c r="BV10" s="385"/>
      <c r="BW10" s="385"/>
      <c r="BX10" s="385"/>
      <c r="BY10" s="385"/>
      <c r="BZ10" s="385"/>
      <c r="CA10" s="385"/>
      <c r="CB10" s="385"/>
      <c r="CC10" s="385"/>
      <c r="CD10" s="385"/>
      <c r="CE10" s="385"/>
      <c r="CF10" s="385"/>
      <c r="CG10" s="385"/>
      <c r="CH10" s="385"/>
      <c r="CI10" s="385"/>
      <c r="CJ10" s="385"/>
      <c r="CK10" s="385"/>
      <c r="CL10" s="385"/>
      <c r="CM10" s="385"/>
      <c r="CN10" s="385"/>
      <c r="CO10" s="385"/>
      <c r="CP10" s="385"/>
      <c r="CQ10" s="385"/>
      <c r="CR10" s="385"/>
      <c r="CS10" s="385"/>
      <c r="CT10" s="385"/>
      <c r="CU10" s="385"/>
      <c r="CV10" s="385"/>
      <c r="CW10" s="385"/>
      <c r="CX10" s="385"/>
      <c r="CY10" s="385"/>
      <c r="CZ10" s="385"/>
      <c r="DA10" s="385"/>
      <c r="DB10" s="385"/>
      <c r="DC10" s="385"/>
      <c r="DD10" s="385"/>
      <c r="DE10" s="385"/>
      <c r="DF10" s="385"/>
      <c r="DG10" s="385"/>
      <c r="DH10" s="385"/>
      <c r="DI10" s="385"/>
      <c r="DJ10" s="385"/>
      <c r="DK10" s="385"/>
      <c r="DL10" s="385"/>
      <c r="DM10" s="385"/>
      <c r="DN10" s="385"/>
      <c r="DO10" s="385"/>
      <c r="DP10" s="385"/>
      <c r="DQ10" s="385"/>
      <c r="DR10" s="385"/>
      <c r="DS10" s="385"/>
      <c r="DT10" s="385"/>
      <c r="DU10" s="385"/>
      <c r="DV10" s="385"/>
      <c r="DW10" s="385"/>
      <c r="DX10" s="385"/>
      <c r="DY10" s="385"/>
      <c r="DZ10" s="385"/>
      <c r="EA10" s="385"/>
      <c r="EB10" s="385"/>
      <c r="EC10" s="385"/>
      <c r="ED10" s="385"/>
      <c r="EE10" s="385"/>
      <c r="EF10" s="385"/>
      <c r="EG10" s="385"/>
      <c r="EH10" s="385"/>
      <c r="EI10" s="385"/>
      <c r="EJ10" s="385"/>
      <c r="EK10" s="385"/>
      <c r="EL10" s="385"/>
      <c r="EM10" s="385"/>
      <c r="EN10" s="385"/>
      <c r="EO10" s="385"/>
      <c r="EP10" s="385"/>
      <c r="EQ10" s="385"/>
      <c r="ER10" s="385"/>
      <c r="ES10" s="385"/>
      <c r="ET10" s="385"/>
      <c r="EU10" s="385"/>
      <c r="EV10" s="385"/>
      <c r="EW10" s="385"/>
      <c r="EX10" s="385"/>
      <c r="EY10" s="385"/>
      <c r="EZ10" s="385"/>
      <c r="FA10" s="385"/>
      <c r="FB10" s="385"/>
      <c r="FC10" s="385"/>
      <c r="FD10" s="385"/>
      <c r="FE10" s="385"/>
      <c r="FF10" s="385"/>
      <c r="FG10" s="385"/>
      <c r="FH10" s="385"/>
      <c r="FI10" s="385"/>
      <c r="FJ10" s="385"/>
      <c r="FK10" s="385"/>
      <c r="FL10" s="385"/>
      <c r="FM10" s="385"/>
      <c r="FN10" s="385"/>
      <c r="FO10" s="385"/>
      <c r="FP10" s="385"/>
      <c r="FQ10" s="385"/>
      <c r="FR10" s="385"/>
      <c r="FS10" s="385"/>
      <c r="FT10" s="385"/>
      <c r="FU10" s="385"/>
      <c r="FV10" s="385"/>
      <c r="FW10" s="385"/>
      <c r="FX10" s="385"/>
      <c r="FY10" s="385"/>
      <c r="FZ10" s="385"/>
      <c r="GA10" s="385"/>
      <c r="GB10" s="385"/>
      <c r="GC10" s="385"/>
      <c r="GD10" s="385"/>
      <c r="GE10" s="385"/>
      <c r="GF10" s="385"/>
      <c r="GG10" s="385"/>
      <c r="GH10" s="385"/>
      <c r="GI10" s="385"/>
      <c r="GJ10" s="385"/>
      <c r="GK10" s="385"/>
      <c r="GL10" s="385"/>
      <c r="GM10" s="385"/>
      <c r="GN10" s="385"/>
      <c r="GO10" s="385"/>
      <c r="GP10" s="385"/>
      <c r="GQ10" s="385"/>
      <c r="GR10" s="385"/>
      <c r="GS10" s="385"/>
      <c r="GT10" s="385"/>
      <c r="GU10" s="385"/>
      <c r="GV10" s="385"/>
      <c r="GW10" s="385"/>
      <c r="GX10" s="385"/>
      <c r="GY10" s="385"/>
      <c r="GZ10" s="385"/>
      <c r="HA10" s="385"/>
      <c r="HB10" s="385"/>
      <c r="HC10" s="385"/>
      <c r="HD10" s="385"/>
      <c r="HE10" s="385"/>
      <c r="HF10" s="385"/>
      <c r="HG10" s="385"/>
      <c r="HH10" s="385"/>
      <c r="HI10" s="385"/>
      <c r="HJ10" s="385"/>
      <c r="HK10" s="385"/>
      <c r="HL10" s="385"/>
      <c r="HM10" s="385"/>
      <c r="HN10" s="385"/>
      <c r="HO10" s="385"/>
      <c r="HP10" s="385"/>
      <c r="HQ10" s="385"/>
      <c r="HR10" s="385"/>
      <c r="HS10" s="385"/>
      <c r="HT10" s="385"/>
      <c r="HU10" s="385"/>
      <c r="HV10" s="385"/>
      <c r="HW10" s="385"/>
      <c r="HX10" s="385"/>
      <c r="HY10" s="385"/>
      <c r="HZ10" s="385"/>
      <c r="IA10" s="385"/>
      <c r="IB10" s="385"/>
      <c r="IC10" s="385"/>
      <c r="ID10" s="385"/>
      <c r="IE10" s="385"/>
      <c r="IF10" s="385"/>
      <c r="IG10" s="385"/>
      <c r="IH10" s="385"/>
      <c r="II10" s="385"/>
      <c r="IJ10" s="385"/>
      <c r="IK10" s="385"/>
      <c r="IL10" s="385"/>
    </row>
    <row r="11" spans="1:248" s="593" customFormat="1" x14ac:dyDescent="0.2">
      <c r="A11" s="589"/>
      <c r="B11" s="610" t="s">
        <v>3443</v>
      </c>
      <c r="C11" s="595"/>
      <c r="D11" s="596"/>
      <c r="E11" s="596"/>
      <c r="F11" s="590"/>
      <c r="G11" s="590"/>
      <c r="H11" s="589"/>
      <c r="I11" s="589"/>
      <c r="J11" s="589"/>
      <c r="K11" s="589"/>
      <c r="L11" s="592"/>
      <c r="M11" s="597"/>
      <c r="N11" s="608">
        <f>N12</f>
        <v>1237500000</v>
      </c>
      <c r="O11" s="396"/>
      <c r="IM11" s="594"/>
      <c r="IN11" s="594"/>
    </row>
    <row r="12" spans="1:248" s="404" customFormat="1" ht="76.5" x14ac:dyDescent="0.2">
      <c r="A12" s="389">
        <v>1</v>
      </c>
      <c r="B12" s="389">
        <v>24</v>
      </c>
      <c r="C12" s="389" t="s">
        <v>3280</v>
      </c>
      <c r="D12" s="389" t="s">
        <v>3281</v>
      </c>
      <c r="E12" s="389"/>
      <c r="F12" s="389" t="s">
        <v>3251</v>
      </c>
      <c r="G12" s="389" t="s">
        <v>3282</v>
      </c>
      <c r="H12" s="389" t="s">
        <v>3283</v>
      </c>
      <c r="I12" s="389" t="s">
        <v>23</v>
      </c>
      <c r="J12" s="389"/>
      <c r="K12" s="389" t="s">
        <v>3284</v>
      </c>
      <c r="L12" s="407">
        <v>250000</v>
      </c>
      <c r="M12" s="408">
        <v>4950</v>
      </c>
      <c r="N12" s="396">
        <v>1237500000</v>
      </c>
      <c r="O12" s="396">
        <v>5</v>
      </c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385"/>
      <c r="AW12" s="385"/>
      <c r="AX12" s="385"/>
      <c r="AY12" s="385"/>
      <c r="AZ12" s="385"/>
      <c r="BA12" s="385"/>
      <c r="BB12" s="385"/>
      <c r="BC12" s="385"/>
      <c r="BD12" s="385"/>
      <c r="BE12" s="385"/>
      <c r="BF12" s="385"/>
      <c r="BG12" s="385"/>
      <c r="BH12" s="385"/>
      <c r="BI12" s="385"/>
      <c r="BJ12" s="385"/>
      <c r="BK12" s="385"/>
      <c r="BL12" s="385"/>
      <c r="BM12" s="385"/>
      <c r="BN12" s="385"/>
      <c r="BO12" s="385"/>
      <c r="BP12" s="385"/>
      <c r="BQ12" s="385"/>
      <c r="BR12" s="385"/>
      <c r="BS12" s="385"/>
      <c r="BT12" s="385"/>
      <c r="BU12" s="385"/>
      <c r="BV12" s="385"/>
      <c r="BW12" s="385"/>
      <c r="BX12" s="385"/>
      <c r="BY12" s="385"/>
      <c r="BZ12" s="385"/>
      <c r="CA12" s="385"/>
      <c r="CB12" s="385"/>
      <c r="CC12" s="385"/>
      <c r="CD12" s="385"/>
      <c r="CE12" s="385"/>
      <c r="CF12" s="385"/>
      <c r="CG12" s="385"/>
      <c r="CH12" s="385"/>
      <c r="CI12" s="385"/>
      <c r="CJ12" s="385"/>
      <c r="CK12" s="385"/>
      <c r="CL12" s="385"/>
      <c r="CM12" s="385"/>
      <c r="CN12" s="385"/>
      <c r="CO12" s="385"/>
      <c r="CP12" s="385"/>
      <c r="CQ12" s="385"/>
      <c r="CR12" s="385"/>
      <c r="CS12" s="385"/>
      <c r="CT12" s="385"/>
      <c r="CU12" s="385"/>
      <c r="CV12" s="385"/>
      <c r="CW12" s="385"/>
      <c r="CX12" s="385"/>
      <c r="CY12" s="385"/>
      <c r="CZ12" s="385"/>
      <c r="DA12" s="385"/>
      <c r="DB12" s="385"/>
      <c r="DC12" s="385"/>
      <c r="DD12" s="385"/>
      <c r="DE12" s="385"/>
      <c r="DF12" s="385"/>
      <c r="DG12" s="385"/>
      <c r="DH12" s="385"/>
      <c r="DI12" s="385"/>
      <c r="DJ12" s="385"/>
      <c r="DK12" s="385"/>
      <c r="DL12" s="385"/>
      <c r="DM12" s="385"/>
      <c r="DN12" s="385"/>
      <c r="DO12" s="385"/>
      <c r="DP12" s="385"/>
      <c r="DQ12" s="385"/>
      <c r="DR12" s="385"/>
      <c r="DS12" s="385"/>
      <c r="DT12" s="385"/>
      <c r="DU12" s="385"/>
      <c r="DV12" s="385"/>
      <c r="DW12" s="385"/>
      <c r="DX12" s="385"/>
      <c r="DY12" s="385"/>
      <c r="DZ12" s="385"/>
      <c r="EA12" s="385"/>
      <c r="EB12" s="385"/>
      <c r="EC12" s="385"/>
      <c r="ED12" s="385"/>
      <c r="EE12" s="385"/>
      <c r="EF12" s="385"/>
      <c r="EG12" s="385"/>
      <c r="EH12" s="385"/>
      <c r="EI12" s="385"/>
      <c r="EJ12" s="385"/>
      <c r="EK12" s="385"/>
      <c r="EL12" s="385"/>
      <c r="EM12" s="385"/>
      <c r="EN12" s="385"/>
      <c r="EO12" s="385"/>
      <c r="EP12" s="385"/>
      <c r="EQ12" s="385"/>
      <c r="ER12" s="385"/>
      <c r="ES12" s="385"/>
      <c r="ET12" s="385"/>
      <c r="EU12" s="385"/>
      <c r="EV12" s="385"/>
      <c r="EW12" s="385"/>
      <c r="EX12" s="385"/>
      <c r="EY12" s="385"/>
      <c r="EZ12" s="385"/>
      <c r="FA12" s="385"/>
      <c r="FB12" s="385"/>
      <c r="FC12" s="385"/>
      <c r="FD12" s="385"/>
      <c r="FE12" s="385"/>
      <c r="FF12" s="385"/>
      <c r="FG12" s="385"/>
      <c r="FH12" s="385"/>
      <c r="FI12" s="385"/>
      <c r="FJ12" s="385"/>
      <c r="FK12" s="385"/>
      <c r="FL12" s="385"/>
      <c r="FM12" s="385"/>
      <c r="FN12" s="385"/>
      <c r="FO12" s="385"/>
      <c r="FP12" s="385"/>
      <c r="FQ12" s="385"/>
      <c r="FR12" s="385"/>
      <c r="FS12" s="385"/>
      <c r="FT12" s="385"/>
      <c r="FU12" s="385"/>
      <c r="FV12" s="385"/>
      <c r="FW12" s="385"/>
      <c r="FX12" s="385"/>
      <c r="FY12" s="385"/>
      <c r="FZ12" s="385"/>
      <c r="GA12" s="385"/>
      <c r="GB12" s="385"/>
      <c r="GC12" s="385"/>
      <c r="GD12" s="385"/>
      <c r="GE12" s="385"/>
      <c r="GF12" s="385"/>
      <c r="GG12" s="385"/>
      <c r="GH12" s="385"/>
      <c r="GI12" s="385"/>
      <c r="GJ12" s="385"/>
      <c r="GK12" s="385"/>
      <c r="GL12" s="385"/>
      <c r="GM12" s="385"/>
      <c r="GN12" s="385"/>
      <c r="GO12" s="385"/>
      <c r="GP12" s="385"/>
      <c r="GQ12" s="385"/>
      <c r="GR12" s="385"/>
      <c r="GS12" s="385"/>
      <c r="GT12" s="385"/>
      <c r="GU12" s="385"/>
      <c r="GV12" s="385"/>
      <c r="GW12" s="385"/>
      <c r="GX12" s="385"/>
      <c r="GY12" s="385"/>
      <c r="GZ12" s="385"/>
      <c r="HA12" s="385"/>
      <c r="HB12" s="385"/>
      <c r="HC12" s="385"/>
      <c r="HD12" s="385"/>
      <c r="HE12" s="385"/>
      <c r="HF12" s="385"/>
      <c r="HG12" s="385"/>
      <c r="HH12" s="385"/>
      <c r="HI12" s="385"/>
      <c r="HJ12" s="385"/>
      <c r="HK12" s="385"/>
      <c r="HL12" s="385"/>
      <c r="HM12" s="385"/>
      <c r="HN12" s="385"/>
      <c r="HO12" s="385"/>
      <c r="HP12" s="385"/>
      <c r="HQ12" s="385"/>
      <c r="HR12" s="385"/>
      <c r="HS12" s="385"/>
      <c r="HT12" s="385"/>
      <c r="HU12" s="385"/>
      <c r="HV12" s="385"/>
      <c r="HW12" s="385"/>
      <c r="HX12" s="385"/>
      <c r="HY12" s="385"/>
      <c r="HZ12" s="385"/>
      <c r="IA12" s="385"/>
      <c r="IB12" s="385"/>
      <c r="IC12" s="385"/>
      <c r="ID12" s="385"/>
      <c r="IE12" s="385"/>
      <c r="IF12" s="385"/>
      <c r="IG12" s="385"/>
      <c r="IH12" s="385"/>
      <c r="II12" s="385"/>
      <c r="IJ12" s="385"/>
      <c r="IK12" s="385"/>
      <c r="IL12" s="385"/>
      <c r="IM12" s="385"/>
      <c r="IN12" s="385"/>
    </row>
    <row r="13" spans="1:248" s="600" customFormat="1" x14ac:dyDescent="0.2">
      <c r="A13" s="589"/>
      <c r="B13" s="610" t="s">
        <v>3444</v>
      </c>
      <c r="C13" s="589"/>
      <c r="D13" s="589"/>
      <c r="E13" s="589"/>
      <c r="F13" s="589"/>
      <c r="G13" s="589"/>
      <c r="H13" s="589"/>
      <c r="I13" s="589"/>
      <c r="J13" s="589"/>
      <c r="K13" s="589"/>
      <c r="L13" s="598"/>
      <c r="M13" s="599"/>
      <c r="N13" s="608">
        <f>N14</f>
        <v>1364000</v>
      </c>
      <c r="O13" s="396"/>
      <c r="P13" s="593"/>
      <c r="Q13" s="593"/>
      <c r="R13" s="593"/>
      <c r="S13" s="593"/>
      <c r="T13" s="593"/>
      <c r="U13" s="593"/>
      <c r="V13" s="593"/>
      <c r="W13" s="593"/>
      <c r="X13" s="593"/>
      <c r="Y13" s="593"/>
      <c r="Z13" s="593"/>
      <c r="AA13" s="593"/>
      <c r="AB13" s="593"/>
      <c r="AC13" s="593"/>
      <c r="AD13" s="593"/>
      <c r="AE13" s="593"/>
      <c r="AF13" s="593"/>
      <c r="AG13" s="593"/>
      <c r="AH13" s="593"/>
      <c r="AI13" s="593"/>
      <c r="AJ13" s="593"/>
      <c r="AK13" s="593"/>
      <c r="AL13" s="593"/>
      <c r="AM13" s="593"/>
      <c r="AN13" s="593"/>
      <c r="AO13" s="593"/>
      <c r="AP13" s="593"/>
      <c r="AQ13" s="593"/>
      <c r="AR13" s="593"/>
      <c r="AS13" s="593"/>
      <c r="AT13" s="593"/>
      <c r="AU13" s="593"/>
      <c r="AV13" s="593"/>
      <c r="AW13" s="593"/>
      <c r="AX13" s="593"/>
      <c r="AY13" s="593"/>
      <c r="AZ13" s="593"/>
      <c r="BA13" s="593"/>
      <c r="BB13" s="593"/>
      <c r="BC13" s="593"/>
      <c r="BD13" s="593"/>
      <c r="BE13" s="593"/>
      <c r="BF13" s="593"/>
      <c r="BG13" s="593"/>
      <c r="BH13" s="593"/>
      <c r="BI13" s="593"/>
      <c r="BJ13" s="593"/>
      <c r="BK13" s="593"/>
      <c r="BL13" s="593"/>
      <c r="BM13" s="593"/>
      <c r="BN13" s="593"/>
      <c r="BO13" s="593"/>
      <c r="BP13" s="593"/>
      <c r="BQ13" s="593"/>
      <c r="BR13" s="593"/>
      <c r="BS13" s="593"/>
      <c r="BT13" s="593"/>
      <c r="BU13" s="593"/>
      <c r="BV13" s="593"/>
      <c r="BW13" s="593"/>
      <c r="BX13" s="593"/>
      <c r="BY13" s="593"/>
      <c r="BZ13" s="593"/>
      <c r="CA13" s="593"/>
      <c r="CB13" s="593"/>
      <c r="CC13" s="593"/>
      <c r="CD13" s="593"/>
      <c r="CE13" s="593"/>
      <c r="CF13" s="593"/>
      <c r="CG13" s="593"/>
      <c r="CH13" s="593"/>
      <c r="CI13" s="593"/>
      <c r="CJ13" s="593"/>
      <c r="CK13" s="593"/>
      <c r="CL13" s="593"/>
      <c r="CM13" s="593"/>
      <c r="CN13" s="593"/>
      <c r="CO13" s="593"/>
      <c r="CP13" s="593"/>
      <c r="CQ13" s="593"/>
      <c r="CR13" s="593"/>
      <c r="CS13" s="593"/>
      <c r="CT13" s="593"/>
      <c r="CU13" s="593"/>
      <c r="CV13" s="593"/>
      <c r="CW13" s="593"/>
      <c r="CX13" s="593"/>
      <c r="CY13" s="593"/>
      <c r="CZ13" s="593"/>
      <c r="DA13" s="593"/>
      <c r="DB13" s="593"/>
      <c r="DC13" s="593"/>
      <c r="DD13" s="593"/>
      <c r="DE13" s="593"/>
      <c r="DF13" s="593"/>
      <c r="DG13" s="593"/>
      <c r="DH13" s="593"/>
      <c r="DI13" s="593"/>
      <c r="DJ13" s="593"/>
      <c r="DK13" s="593"/>
      <c r="DL13" s="593"/>
      <c r="DM13" s="593"/>
      <c r="DN13" s="593"/>
      <c r="DO13" s="593"/>
      <c r="DP13" s="593"/>
      <c r="DQ13" s="593"/>
      <c r="DR13" s="593"/>
      <c r="DS13" s="593"/>
      <c r="DT13" s="593"/>
      <c r="DU13" s="593"/>
      <c r="DV13" s="593"/>
      <c r="DW13" s="593"/>
      <c r="DX13" s="593"/>
      <c r="DY13" s="593"/>
      <c r="DZ13" s="593"/>
      <c r="EA13" s="593"/>
      <c r="EB13" s="593"/>
      <c r="EC13" s="593"/>
      <c r="ED13" s="593"/>
      <c r="EE13" s="593"/>
      <c r="EF13" s="593"/>
      <c r="EG13" s="593"/>
      <c r="EH13" s="593"/>
      <c r="EI13" s="593"/>
      <c r="EJ13" s="593"/>
      <c r="EK13" s="593"/>
      <c r="EL13" s="593"/>
      <c r="EM13" s="593"/>
      <c r="EN13" s="593"/>
      <c r="EO13" s="593"/>
      <c r="EP13" s="593"/>
      <c r="EQ13" s="593"/>
      <c r="ER13" s="593"/>
      <c r="ES13" s="593"/>
      <c r="ET13" s="593"/>
      <c r="EU13" s="593"/>
      <c r="EV13" s="593"/>
      <c r="EW13" s="593"/>
      <c r="EX13" s="593"/>
      <c r="EY13" s="593"/>
      <c r="EZ13" s="593"/>
      <c r="FA13" s="593"/>
      <c r="FB13" s="593"/>
      <c r="FC13" s="593"/>
      <c r="FD13" s="593"/>
      <c r="FE13" s="593"/>
      <c r="FF13" s="593"/>
      <c r="FG13" s="593"/>
      <c r="FH13" s="593"/>
      <c r="FI13" s="593"/>
      <c r="FJ13" s="593"/>
      <c r="FK13" s="593"/>
      <c r="FL13" s="593"/>
      <c r="FM13" s="593"/>
      <c r="FN13" s="593"/>
      <c r="FO13" s="593"/>
      <c r="FP13" s="593"/>
      <c r="FQ13" s="593"/>
      <c r="FR13" s="593"/>
      <c r="FS13" s="593"/>
      <c r="FT13" s="593"/>
      <c r="FU13" s="593"/>
      <c r="FV13" s="593"/>
      <c r="FW13" s="593"/>
      <c r="FX13" s="593"/>
      <c r="FY13" s="593"/>
      <c r="FZ13" s="593"/>
      <c r="GA13" s="593"/>
      <c r="GB13" s="593"/>
      <c r="GC13" s="593"/>
      <c r="GD13" s="593"/>
      <c r="GE13" s="593"/>
      <c r="GF13" s="593"/>
      <c r="GG13" s="593"/>
      <c r="GH13" s="593"/>
      <c r="GI13" s="593"/>
      <c r="GJ13" s="593"/>
      <c r="GK13" s="593"/>
      <c r="GL13" s="593"/>
      <c r="GM13" s="593"/>
      <c r="GN13" s="593"/>
      <c r="GO13" s="593"/>
      <c r="GP13" s="593"/>
      <c r="GQ13" s="593"/>
      <c r="GR13" s="593"/>
      <c r="GS13" s="593"/>
      <c r="GT13" s="593"/>
      <c r="GU13" s="593"/>
      <c r="GV13" s="593"/>
      <c r="GW13" s="593"/>
      <c r="GX13" s="593"/>
      <c r="GY13" s="593"/>
      <c r="GZ13" s="593"/>
      <c r="HA13" s="593"/>
      <c r="HB13" s="593"/>
      <c r="HC13" s="593"/>
      <c r="HD13" s="593"/>
      <c r="HE13" s="593"/>
      <c r="HF13" s="593"/>
      <c r="HG13" s="593"/>
      <c r="HH13" s="593"/>
      <c r="HI13" s="593"/>
      <c r="HJ13" s="593"/>
      <c r="HK13" s="593"/>
      <c r="HL13" s="593"/>
      <c r="HM13" s="593"/>
      <c r="HN13" s="593"/>
      <c r="HO13" s="593"/>
      <c r="HP13" s="593"/>
      <c r="HQ13" s="593"/>
      <c r="HR13" s="593"/>
      <c r="HS13" s="593"/>
      <c r="HT13" s="593"/>
      <c r="HU13" s="593"/>
      <c r="HV13" s="593"/>
      <c r="HW13" s="593"/>
      <c r="HX13" s="593"/>
      <c r="HY13" s="593"/>
      <c r="HZ13" s="593"/>
      <c r="IA13" s="593"/>
      <c r="IB13" s="593"/>
      <c r="IC13" s="593"/>
      <c r="ID13" s="593"/>
      <c r="IE13" s="593"/>
      <c r="IF13" s="593"/>
      <c r="IG13" s="593"/>
      <c r="IH13" s="593"/>
      <c r="II13" s="593"/>
      <c r="IJ13" s="593"/>
      <c r="IK13" s="593"/>
      <c r="IL13" s="593"/>
      <c r="IM13" s="593"/>
      <c r="IN13" s="593"/>
    </row>
    <row r="14" spans="1:248" ht="25.5" x14ac:dyDescent="0.2">
      <c r="A14" s="389">
        <v>1</v>
      </c>
      <c r="B14" s="390">
        <v>26</v>
      </c>
      <c r="C14" s="391" t="s">
        <v>3285</v>
      </c>
      <c r="D14" s="391" t="s">
        <v>1331</v>
      </c>
      <c r="E14" s="391"/>
      <c r="F14" s="391" t="s">
        <v>3286</v>
      </c>
      <c r="G14" s="391" t="s">
        <v>1331</v>
      </c>
      <c r="H14" s="391" t="s">
        <v>3287</v>
      </c>
      <c r="I14" s="391" t="s">
        <v>23</v>
      </c>
      <c r="J14" s="391">
        <v>2014366</v>
      </c>
      <c r="K14" s="391" t="s">
        <v>3288</v>
      </c>
      <c r="L14" s="409">
        <v>20</v>
      </c>
      <c r="M14" s="403">
        <f>62000*1.1</f>
        <v>68200</v>
      </c>
      <c r="N14" s="396">
        <v>1364000</v>
      </c>
      <c r="O14" s="396">
        <v>5</v>
      </c>
    </row>
    <row r="15" spans="1:248" s="593" customFormat="1" x14ac:dyDescent="0.2">
      <c r="A15" s="589"/>
      <c r="B15" s="610" t="s">
        <v>3445</v>
      </c>
      <c r="C15" s="591"/>
      <c r="D15" s="591"/>
      <c r="E15" s="591"/>
      <c r="F15" s="591"/>
      <c r="G15" s="591"/>
      <c r="H15" s="591"/>
      <c r="I15" s="591"/>
      <c r="J15" s="591"/>
      <c r="K15" s="591"/>
      <c r="L15" s="601"/>
      <c r="M15" s="597"/>
      <c r="N15" s="608">
        <f>SUM(N16)</f>
        <v>97500000</v>
      </c>
      <c r="O15" s="396"/>
    </row>
    <row r="16" spans="1:248" ht="51" x14ac:dyDescent="0.2">
      <c r="A16" s="389">
        <v>1</v>
      </c>
      <c r="B16" s="390">
        <v>39</v>
      </c>
      <c r="C16" s="405" t="s">
        <v>3289</v>
      </c>
      <c r="D16" s="406" t="s">
        <v>3290</v>
      </c>
      <c r="E16" s="405" t="s">
        <v>3291</v>
      </c>
      <c r="F16" s="390" t="s">
        <v>1140</v>
      </c>
      <c r="G16" s="390" t="s">
        <v>3292</v>
      </c>
      <c r="H16" s="390" t="s">
        <v>3293</v>
      </c>
      <c r="I16" s="390" t="s">
        <v>1491</v>
      </c>
      <c r="J16" s="390" t="s">
        <v>3294</v>
      </c>
      <c r="K16" s="390" t="s">
        <v>3295</v>
      </c>
      <c r="L16" s="409">
        <v>30</v>
      </c>
      <c r="M16" s="403">
        <v>3250000</v>
      </c>
      <c r="N16" s="396">
        <v>97500000</v>
      </c>
      <c r="O16" s="396">
        <v>5</v>
      </c>
      <c r="IM16" s="398"/>
      <c r="IN16" s="398"/>
    </row>
    <row r="17" spans="1:248" s="593" customFormat="1" x14ac:dyDescent="0.2">
      <c r="A17" s="589"/>
      <c r="B17" s="610" t="s">
        <v>3446</v>
      </c>
      <c r="C17" s="595"/>
      <c r="D17" s="596"/>
      <c r="E17" s="595"/>
      <c r="F17" s="590"/>
      <c r="G17" s="590"/>
      <c r="H17" s="590"/>
      <c r="I17" s="590"/>
      <c r="J17" s="590"/>
      <c r="K17" s="590"/>
      <c r="L17" s="601"/>
      <c r="M17" s="597"/>
      <c r="N17" s="608">
        <f>SUM(N18:N21)</f>
        <v>73615000</v>
      </c>
      <c r="O17" s="396"/>
      <c r="IM17" s="594"/>
      <c r="IN17" s="594"/>
    </row>
    <row r="18" spans="1:248" ht="25.5" x14ac:dyDescent="0.2">
      <c r="A18" s="389">
        <v>1</v>
      </c>
      <c r="B18" s="390">
        <v>16</v>
      </c>
      <c r="C18" s="391" t="s">
        <v>3296</v>
      </c>
      <c r="D18" s="391" t="s">
        <v>1331</v>
      </c>
      <c r="E18" s="391" t="s">
        <v>3297</v>
      </c>
      <c r="F18" s="391" t="s">
        <v>3286</v>
      </c>
      <c r="G18" s="391" t="s">
        <v>857</v>
      </c>
      <c r="H18" s="391" t="s">
        <v>3298</v>
      </c>
      <c r="I18" s="391" t="s">
        <v>893</v>
      </c>
      <c r="J18" s="391"/>
      <c r="K18" s="391" t="s">
        <v>3288</v>
      </c>
      <c r="L18" s="409">
        <v>35</v>
      </c>
      <c r="M18" s="403">
        <v>125000</v>
      </c>
      <c r="N18" s="396">
        <v>4375000</v>
      </c>
      <c r="O18" s="396">
        <v>5</v>
      </c>
    </row>
    <row r="19" spans="1:248" ht="25.5" x14ac:dyDescent="0.2">
      <c r="A19" s="389">
        <v>2</v>
      </c>
      <c r="B19" s="390">
        <v>18</v>
      </c>
      <c r="C19" s="391" t="s">
        <v>3299</v>
      </c>
      <c r="D19" s="391" t="s">
        <v>3300</v>
      </c>
      <c r="E19" s="391" t="s">
        <v>3301</v>
      </c>
      <c r="F19" s="391" t="s">
        <v>3251</v>
      </c>
      <c r="G19" s="391" t="s">
        <v>3302</v>
      </c>
      <c r="H19" s="391" t="s">
        <v>3298</v>
      </c>
      <c r="I19" s="391" t="s">
        <v>893</v>
      </c>
      <c r="J19" s="391"/>
      <c r="K19" s="391" t="s">
        <v>3288</v>
      </c>
      <c r="L19" s="409">
        <v>1</v>
      </c>
      <c r="M19" s="403">
        <v>3290000</v>
      </c>
      <c r="N19" s="396">
        <v>3290000</v>
      </c>
      <c r="O19" s="396">
        <v>5</v>
      </c>
    </row>
    <row r="20" spans="1:248" ht="38.25" x14ac:dyDescent="0.2">
      <c r="A20" s="389">
        <v>3</v>
      </c>
      <c r="B20" s="390">
        <v>27</v>
      </c>
      <c r="C20" s="391" t="s">
        <v>3303</v>
      </c>
      <c r="D20" s="391" t="s">
        <v>3304</v>
      </c>
      <c r="E20" s="391" t="s">
        <v>3305</v>
      </c>
      <c r="F20" s="391" t="s">
        <v>3251</v>
      </c>
      <c r="G20" s="391" t="s">
        <v>3306</v>
      </c>
      <c r="H20" s="391" t="s">
        <v>3298</v>
      </c>
      <c r="I20" s="391" t="s">
        <v>893</v>
      </c>
      <c r="J20" s="391"/>
      <c r="K20" s="391" t="s">
        <v>3288</v>
      </c>
      <c r="L20" s="409">
        <v>1300</v>
      </c>
      <c r="M20" s="403">
        <v>50000</v>
      </c>
      <c r="N20" s="396">
        <v>65000000</v>
      </c>
      <c r="O20" s="396">
        <v>5</v>
      </c>
    </row>
    <row r="21" spans="1:248" ht="38.25" x14ac:dyDescent="0.2">
      <c r="A21" s="389">
        <v>4</v>
      </c>
      <c r="B21" s="390">
        <v>33</v>
      </c>
      <c r="C21" s="391" t="s">
        <v>3307</v>
      </c>
      <c r="D21" s="391" t="s">
        <v>3308</v>
      </c>
      <c r="E21" s="391" t="s">
        <v>3307</v>
      </c>
      <c r="F21" s="391" t="s">
        <v>3309</v>
      </c>
      <c r="G21" s="391" t="s">
        <v>3310</v>
      </c>
      <c r="H21" s="391" t="s">
        <v>3298</v>
      </c>
      <c r="I21" s="391" t="s">
        <v>893</v>
      </c>
      <c r="J21" s="391"/>
      <c r="K21" s="391" t="s">
        <v>3288</v>
      </c>
      <c r="L21" s="409">
        <v>1000</v>
      </c>
      <c r="M21" s="403">
        <v>950</v>
      </c>
      <c r="N21" s="396">
        <v>950000</v>
      </c>
      <c r="O21" s="396">
        <v>5</v>
      </c>
      <c r="IM21" s="402"/>
      <c r="IN21" s="402"/>
    </row>
    <row r="22" spans="1:248" s="594" customFormat="1" x14ac:dyDescent="0.2">
      <c r="A22" s="589"/>
      <c r="B22" s="610" t="s">
        <v>3447</v>
      </c>
      <c r="C22" s="602"/>
      <c r="D22" s="603"/>
      <c r="E22" s="604"/>
      <c r="F22" s="602"/>
      <c r="G22" s="603"/>
      <c r="H22" s="596"/>
      <c r="I22" s="596"/>
      <c r="J22" s="598"/>
      <c r="K22" s="596"/>
      <c r="L22" s="605"/>
      <c r="M22" s="606"/>
      <c r="N22" s="608">
        <f>SUM(N23:N28)</f>
        <v>400500000</v>
      </c>
      <c r="O22" s="396"/>
      <c r="P22" s="593"/>
      <c r="Q22" s="593"/>
      <c r="R22" s="593"/>
      <c r="S22" s="593"/>
      <c r="T22" s="593"/>
      <c r="U22" s="593"/>
      <c r="V22" s="593"/>
      <c r="W22" s="593"/>
      <c r="X22" s="593"/>
      <c r="Y22" s="593"/>
      <c r="Z22" s="593"/>
      <c r="AA22" s="593"/>
      <c r="AB22" s="593"/>
      <c r="AC22" s="593"/>
      <c r="AD22" s="593"/>
      <c r="AE22" s="593"/>
      <c r="AF22" s="593"/>
      <c r="AG22" s="593"/>
      <c r="AH22" s="593"/>
      <c r="AI22" s="593"/>
      <c r="AJ22" s="593"/>
      <c r="AK22" s="593"/>
      <c r="AL22" s="593"/>
      <c r="AM22" s="593"/>
      <c r="AN22" s="593"/>
      <c r="AO22" s="593"/>
      <c r="AP22" s="593"/>
      <c r="AQ22" s="593"/>
      <c r="AR22" s="593"/>
      <c r="AS22" s="593"/>
      <c r="AT22" s="593"/>
      <c r="AU22" s="593"/>
      <c r="AV22" s="593"/>
      <c r="AW22" s="593"/>
      <c r="AX22" s="593"/>
      <c r="AY22" s="593"/>
      <c r="AZ22" s="593"/>
      <c r="BA22" s="593"/>
      <c r="BB22" s="593"/>
      <c r="BC22" s="593"/>
      <c r="BD22" s="593"/>
      <c r="BE22" s="593"/>
      <c r="BF22" s="593"/>
      <c r="BG22" s="593"/>
      <c r="BH22" s="593"/>
      <c r="BI22" s="593"/>
      <c r="BJ22" s="593"/>
      <c r="BK22" s="593"/>
      <c r="BL22" s="593"/>
      <c r="BM22" s="593"/>
      <c r="BN22" s="593"/>
      <c r="BO22" s="593"/>
      <c r="BP22" s="593"/>
      <c r="BQ22" s="593"/>
      <c r="BR22" s="593"/>
      <c r="BS22" s="593"/>
      <c r="BT22" s="593"/>
      <c r="BU22" s="593"/>
      <c r="BV22" s="593"/>
      <c r="BW22" s="593"/>
      <c r="BX22" s="593"/>
      <c r="BY22" s="593"/>
      <c r="BZ22" s="593"/>
      <c r="CA22" s="593"/>
      <c r="CB22" s="593"/>
      <c r="CC22" s="593"/>
      <c r="CD22" s="593"/>
      <c r="CE22" s="593"/>
      <c r="CF22" s="593"/>
      <c r="CG22" s="593"/>
      <c r="CH22" s="593"/>
      <c r="CI22" s="593"/>
      <c r="CJ22" s="593"/>
      <c r="CK22" s="593"/>
      <c r="CL22" s="593"/>
      <c r="CM22" s="593"/>
      <c r="CN22" s="593"/>
      <c r="CO22" s="593"/>
      <c r="CP22" s="593"/>
      <c r="CQ22" s="593"/>
      <c r="CR22" s="593"/>
      <c r="CS22" s="593"/>
      <c r="CT22" s="593"/>
      <c r="CU22" s="593"/>
      <c r="CV22" s="593"/>
      <c r="CW22" s="593"/>
      <c r="CX22" s="593"/>
      <c r="CY22" s="593"/>
      <c r="CZ22" s="593"/>
      <c r="DA22" s="593"/>
      <c r="DB22" s="593"/>
      <c r="DC22" s="593"/>
      <c r="DD22" s="593"/>
      <c r="DE22" s="593"/>
      <c r="DF22" s="593"/>
      <c r="DG22" s="593"/>
      <c r="DH22" s="593"/>
      <c r="DI22" s="593"/>
      <c r="DJ22" s="593"/>
      <c r="DK22" s="593"/>
      <c r="DL22" s="593"/>
      <c r="DM22" s="593"/>
      <c r="DN22" s="593"/>
      <c r="DO22" s="593"/>
      <c r="DP22" s="593"/>
      <c r="DQ22" s="593"/>
      <c r="DR22" s="593"/>
      <c r="DS22" s="593"/>
      <c r="DT22" s="593"/>
      <c r="DU22" s="593"/>
      <c r="DV22" s="593"/>
      <c r="DW22" s="593"/>
      <c r="DX22" s="593"/>
      <c r="DY22" s="593"/>
      <c r="DZ22" s="593"/>
      <c r="EA22" s="593"/>
      <c r="EB22" s="593"/>
      <c r="EC22" s="593"/>
      <c r="ED22" s="593"/>
      <c r="EE22" s="593"/>
      <c r="EF22" s="593"/>
      <c r="EG22" s="593"/>
      <c r="EH22" s="593"/>
      <c r="EI22" s="593"/>
      <c r="EJ22" s="593"/>
      <c r="EK22" s="593"/>
      <c r="EL22" s="593"/>
      <c r="EM22" s="593"/>
      <c r="EN22" s="593"/>
      <c r="EO22" s="593"/>
      <c r="EP22" s="593"/>
      <c r="EQ22" s="593"/>
      <c r="ER22" s="593"/>
      <c r="ES22" s="593"/>
      <c r="ET22" s="593"/>
      <c r="EU22" s="593"/>
      <c r="EV22" s="593"/>
      <c r="EW22" s="593"/>
      <c r="EX22" s="593"/>
      <c r="EY22" s="593"/>
      <c r="EZ22" s="593"/>
      <c r="FA22" s="593"/>
      <c r="FB22" s="593"/>
      <c r="FC22" s="593"/>
      <c r="FD22" s="593"/>
      <c r="FE22" s="593"/>
      <c r="FF22" s="593"/>
      <c r="FG22" s="593"/>
      <c r="FH22" s="593"/>
      <c r="FI22" s="593"/>
      <c r="FJ22" s="593"/>
      <c r="FK22" s="593"/>
      <c r="FL22" s="593"/>
      <c r="FM22" s="593"/>
      <c r="FN22" s="593"/>
      <c r="FO22" s="593"/>
      <c r="FP22" s="593"/>
      <c r="FQ22" s="593"/>
      <c r="FR22" s="593"/>
      <c r="FS22" s="593"/>
      <c r="FT22" s="593"/>
      <c r="FU22" s="593"/>
      <c r="FV22" s="593"/>
      <c r="FW22" s="593"/>
      <c r="FX22" s="593"/>
      <c r="FY22" s="593"/>
      <c r="FZ22" s="593"/>
      <c r="GA22" s="593"/>
      <c r="GB22" s="593"/>
      <c r="GC22" s="593"/>
      <c r="GD22" s="593"/>
      <c r="GE22" s="593"/>
      <c r="GF22" s="593"/>
      <c r="GG22" s="593"/>
      <c r="GH22" s="593"/>
      <c r="GI22" s="593"/>
      <c r="GJ22" s="593"/>
      <c r="GK22" s="593"/>
      <c r="GL22" s="593"/>
      <c r="GM22" s="593"/>
      <c r="GN22" s="593"/>
      <c r="GO22" s="593"/>
      <c r="GP22" s="593"/>
      <c r="GQ22" s="593"/>
      <c r="GR22" s="593"/>
      <c r="GS22" s="593"/>
      <c r="GT22" s="593"/>
      <c r="GU22" s="593"/>
      <c r="GV22" s="593"/>
      <c r="GW22" s="593"/>
      <c r="GX22" s="593"/>
      <c r="GY22" s="593"/>
      <c r="GZ22" s="593"/>
      <c r="HA22" s="593"/>
      <c r="HB22" s="593"/>
      <c r="HC22" s="593"/>
      <c r="HD22" s="593"/>
      <c r="HE22" s="593"/>
      <c r="HF22" s="593"/>
      <c r="HG22" s="593"/>
      <c r="HH22" s="593"/>
      <c r="HI22" s="593"/>
      <c r="HJ22" s="593"/>
      <c r="HK22" s="593"/>
      <c r="HL22" s="593"/>
      <c r="HM22" s="593"/>
      <c r="HN22" s="593"/>
      <c r="HO22" s="593"/>
      <c r="HP22" s="593"/>
      <c r="HQ22" s="593"/>
      <c r="HR22" s="593"/>
      <c r="HS22" s="593"/>
      <c r="HT22" s="593"/>
      <c r="HU22" s="593"/>
      <c r="HV22" s="593"/>
      <c r="HW22" s="593"/>
      <c r="HX22" s="593"/>
      <c r="HY22" s="593"/>
      <c r="HZ22" s="593"/>
      <c r="IA22" s="593"/>
      <c r="IB22" s="593"/>
      <c r="IC22" s="593"/>
      <c r="ID22" s="593"/>
      <c r="IE22" s="593"/>
      <c r="IF22" s="593"/>
      <c r="IG22" s="593"/>
      <c r="IH22" s="593"/>
      <c r="II22" s="593"/>
      <c r="IJ22" s="593"/>
      <c r="IK22" s="593"/>
      <c r="IL22" s="593"/>
    </row>
    <row r="23" spans="1:248" s="398" customFormat="1" ht="38.25" x14ac:dyDescent="0.25">
      <c r="A23" s="389">
        <v>1</v>
      </c>
      <c r="B23" s="411">
        <v>1</v>
      </c>
      <c r="C23" s="412" t="s">
        <v>3344</v>
      </c>
      <c r="D23" s="412" t="s">
        <v>3345</v>
      </c>
      <c r="E23" s="412" t="s">
        <v>3346</v>
      </c>
      <c r="F23" s="412" t="s">
        <v>3229</v>
      </c>
      <c r="G23" s="397" t="s">
        <v>3347</v>
      </c>
      <c r="H23" s="397" t="s">
        <v>3348</v>
      </c>
      <c r="I23" s="397" t="s">
        <v>23</v>
      </c>
      <c r="J23" s="397" t="s">
        <v>3349</v>
      </c>
      <c r="K23" s="397" t="s">
        <v>3350</v>
      </c>
      <c r="L23" s="413">
        <v>4500</v>
      </c>
      <c r="M23" s="414">
        <v>18000</v>
      </c>
      <c r="N23" s="396">
        <v>81000000</v>
      </c>
      <c r="O23" s="396">
        <v>5</v>
      </c>
      <c r="IM23" s="399"/>
      <c r="IN23" s="399"/>
    </row>
    <row r="24" spans="1:248" s="402" customFormat="1" ht="38.25" x14ac:dyDescent="0.25">
      <c r="A24" s="389">
        <v>2</v>
      </c>
      <c r="B24" s="411">
        <v>2</v>
      </c>
      <c r="C24" s="412" t="s">
        <v>3351</v>
      </c>
      <c r="D24" s="412" t="s">
        <v>3352</v>
      </c>
      <c r="E24" s="412" t="s">
        <v>3353</v>
      </c>
      <c r="F24" s="412" t="s">
        <v>3229</v>
      </c>
      <c r="G24" s="397" t="s">
        <v>3347</v>
      </c>
      <c r="H24" s="397" t="s">
        <v>3348</v>
      </c>
      <c r="I24" s="397" t="s">
        <v>23</v>
      </c>
      <c r="J24" s="397" t="s">
        <v>3349</v>
      </c>
      <c r="K24" s="397" t="s">
        <v>3350</v>
      </c>
      <c r="L24" s="413">
        <v>4500</v>
      </c>
      <c r="M24" s="414">
        <v>22000</v>
      </c>
      <c r="N24" s="396">
        <v>99000000</v>
      </c>
      <c r="O24" s="396">
        <v>5</v>
      </c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8"/>
      <c r="BB24" s="398"/>
      <c r="BC24" s="398"/>
      <c r="BD24" s="398"/>
      <c r="BE24" s="398"/>
      <c r="BF24" s="398"/>
      <c r="BG24" s="398"/>
      <c r="BH24" s="398"/>
      <c r="BI24" s="398"/>
      <c r="BJ24" s="398"/>
      <c r="BK24" s="398"/>
      <c r="BL24" s="398"/>
      <c r="BM24" s="398"/>
      <c r="BN24" s="398"/>
      <c r="BO24" s="398"/>
      <c r="BP24" s="398"/>
      <c r="BQ24" s="398"/>
      <c r="BR24" s="398"/>
      <c r="BS24" s="398"/>
      <c r="BT24" s="398"/>
      <c r="BU24" s="398"/>
      <c r="BV24" s="398"/>
      <c r="BW24" s="398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98"/>
      <c r="CJ24" s="398"/>
      <c r="CK24" s="398"/>
      <c r="CL24" s="398"/>
      <c r="CM24" s="398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98"/>
      <c r="CZ24" s="398"/>
      <c r="DA24" s="398"/>
      <c r="DB24" s="398"/>
      <c r="DC24" s="398"/>
      <c r="DD24" s="398"/>
      <c r="DE24" s="398"/>
      <c r="DF24" s="398"/>
      <c r="DG24" s="398"/>
      <c r="DH24" s="398"/>
      <c r="DI24" s="398"/>
      <c r="DJ24" s="398"/>
      <c r="DK24" s="398"/>
      <c r="DL24" s="398"/>
      <c r="DM24" s="398"/>
      <c r="DN24" s="398"/>
      <c r="DO24" s="398"/>
      <c r="DP24" s="398"/>
      <c r="DQ24" s="398"/>
      <c r="DR24" s="398"/>
      <c r="DS24" s="398"/>
      <c r="DT24" s="398"/>
      <c r="DU24" s="398"/>
      <c r="DV24" s="398"/>
      <c r="DW24" s="398"/>
      <c r="DX24" s="398"/>
      <c r="DY24" s="398"/>
      <c r="DZ24" s="398"/>
      <c r="EA24" s="398"/>
      <c r="EB24" s="398"/>
      <c r="EC24" s="398"/>
      <c r="ED24" s="398"/>
      <c r="EE24" s="398"/>
      <c r="EF24" s="398"/>
      <c r="EG24" s="398"/>
      <c r="EH24" s="398"/>
      <c r="EI24" s="398"/>
      <c r="EJ24" s="398"/>
      <c r="EK24" s="398"/>
      <c r="EL24" s="398"/>
      <c r="EM24" s="398"/>
      <c r="EN24" s="398"/>
      <c r="EO24" s="398"/>
      <c r="EP24" s="398"/>
      <c r="EQ24" s="398"/>
      <c r="ER24" s="398"/>
      <c r="ES24" s="398"/>
      <c r="ET24" s="398"/>
      <c r="EU24" s="398"/>
      <c r="EV24" s="398"/>
      <c r="EW24" s="398"/>
      <c r="EX24" s="398"/>
      <c r="EY24" s="398"/>
      <c r="EZ24" s="398"/>
      <c r="FA24" s="398"/>
      <c r="FB24" s="398"/>
      <c r="FC24" s="398"/>
      <c r="FD24" s="398"/>
      <c r="FE24" s="398"/>
      <c r="FF24" s="398"/>
      <c r="FG24" s="398"/>
      <c r="FH24" s="398"/>
      <c r="FI24" s="398"/>
      <c r="FJ24" s="398"/>
      <c r="FK24" s="398"/>
      <c r="FL24" s="398"/>
      <c r="FM24" s="398"/>
      <c r="FN24" s="398"/>
      <c r="FO24" s="398"/>
      <c r="FP24" s="398"/>
      <c r="FQ24" s="398"/>
      <c r="FR24" s="398"/>
      <c r="FS24" s="398"/>
      <c r="FT24" s="398"/>
      <c r="FU24" s="398"/>
      <c r="FV24" s="398"/>
      <c r="FW24" s="398"/>
      <c r="FX24" s="398"/>
      <c r="FY24" s="398"/>
      <c r="FZ24" s="398"/>
      <c r="GA24" s="398"/>
      <c r="GB24" s="398"/>
      <c r="GC24" s="398"/>
      <c r="GD24" s="398"/>
      <c r="GE24" s="398"/>
      <c r="GF24" s="398"/>
      <c r="GG24" s="398"/>
      <c r="GH24" s="398"/>
      <c r="GI24" s="398"/>
      <c r="GJ24" s="398"/>
      <c r="GK24" s="398"/>
      <c r="GL24" s="398"/>
      <c r="GM24" s="398"/>
      <c r="GN24" s="398"/>
      <c r="GO24" s="398"/>
      <c r="GP24" s="398"/>
      <c r="GQ24" s="398"/>
      <c r="GR24" s="398"/>
      <c r="GS24" s="398"/>
      <c r="GT24" s="398"/>
      <c r="GU24" s="398"/>
      <c r="GV24" s="398"/>
      <c r="GW24" s="398"/>
      <c r="GX24" s="398"/>
      <c r="GY24" s="398"/>
      <c r="GZ24" s="398"/>
      <c r="HA24" s="398"/>
      <c r="HB24" s="398"/>
      <c r="HC24" s="398"/>
      <c r="HD24" s="398"/>
      <c r="HE24" s="398"/>
      <c r="HF24" s="398"/>
      <c r="HG24" s="398"/>
      <c r="HH24" s="398"/>
      <c r="HI24" s="398"/>
      <c r="HJ24" s="398"/>
      <c r="HK24" s="398"/>
      <c r="HL24" s="398"/>
      <c r="HM24" s="398"/>
      <c r="HN24" s="398"/>
      <c r="HO24" s="398"/>
      <c r="HP24" s="398"/>
      <c r="HQ24" s="398"/>
      <c r="HR24" s="398"/>
      <c r="HS24" s="398"/>
      <c r="HT24" s="398"/>
      <c r="HU24" s="398"/>
      <c r="HV24" s="398"/>
      <c r="HW24" s="398"/>
      <c r="HX24" s="398"/>
      <c r="HY24" s="398"/>
      <c r="HZ24" s="398"/>
      <c r="IA24" s="398"/>
      <c r="IB24" s="398"/>
      <c r="IC24" s="398"/>
      <c r="ID24" s="398"/>
      <c r="IE24" s="398"/>
      <c r="IF24" s="398"/>
      <c r="IG24" s="398"/>
      <c r="IH24" s="398"/>
      <c r="II24" s="398"/>
      <c r="IJ24" s="398"/>
      <c r="IK24" s="398"/>
      <c r="IL24" s="398"/>
      <c r="IM24" s="398"/>
      <c r="IN24" s="398"/>
    </row>
    <row r="25" spans="1:248" s="398" customFormat="1" ht="38.25" x14ac:dyDescent="0.25">
      <c r="A25" s="389">
        <v>3</v>
      </c>
      <c r="B25" s="411">
        <v>3</v>
      </c>
      <c r="C25" s="412" t="s">
        <v>3351</v>
      </c>
      <c r="D25" s="412" t="s">
        <v>3354</v>
      </c>
      <c r="E25" s="412" t="s">
        <v>3355</v>
      </c>
      <c r="F25" s="412" t="s">
        <v>3229</v>
      </c>
      <c r="G25" s="397" t="s">
        <v>3356</v>
      </c>
      <c r="H25" s="397" t="s">
        <v>3348</v>
      </c>
      <c r="I25" s="397" t="s">
        <v>23</v>
      </c>
      <c r="J25" s="397" t="s">
        <v>3349</v>
      </c>
      <c r="K25" s="397" t="s">
        <v>3350</v>
      </c>
      <c r="L25" s="413">
        <v>3000</v>
      </c>
      <c r="M25" s="414">
        <v>26000</v>
      </c>
      <c r="N25" s="396">
        <v>78000000</v>
      </c>
      <c r="O25" s="396">
        <v>5</v>
      </c>
    </row>
    <row r="26" spans="1:248" s="410" customFormat="1" ht="38.25" x14ac:dyDescent="0.2">
      <c r="A26" s="389">
        <v>4</v>
      </c>
      <c r="B26" s="411">
        <v>40</v>
      </c>
      <c r="C26" s="412" t="s">
        <v>3357</v>
      </c>
      <c r="D26" s="412" t="s">
        <v>3358</v>
      </c>
      <c r="E26" s="412" t="s">
        <v>3359</v>
      </c>
      <c r="F26" s="412" t="s">
        <v>3229</v>
      </c>
      <c r="G26" s="397" t="s">
        <v>3360</v>
      </c>
      <c r="H26" s="397" t="s">
        <v>3348</v>
      </c>
      <c r="I26" s="397" t="s">
        <v>23</v>
      </c>
      <c r="J26" s="397" t="s">
        <v>3349</v>
      </c>
      <c r="K26" s="397" t="s">
        <v>3350</v>
      </c>
      <c r="L26" s="413">
        <v>500</v>
      </c>
      <c r="M26" s="414">
        <v>75000</v>
      </c>
      <c r="N26" s="396">
        <v>37500000</v>
      </c>
      <c r="O26" s="396">
        <v>5</v>
      </c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5"/>
      <c r="AO26" s="385"/>
      <c r="AP26" s="385"/>
      <c r="AQ26" s="385"/>
      <c r="AR26" s="385"/>
      <c r="AS26" s="385"/>
      <c r="AT26" s="385"/>
      <c r="AU26" s="385"/>
      <c r="AV26" s="385"/>
      <c r="AW26" s="385"/>
      <c r="AX26" s="385"/>
      <c r="AY26" s="385"/>
      <c r="AZ26" s="385"/>
      <c r="BA26" s="385"/>
      <c r="BB26" s="385"/>
      <c r="BC26" s="385"/>
      <c r="BD26" s="385"/>
      <c r="BE26" s="385"/>
      <c r="BF26" s="385"/>
      <c r="BG26" s="385"/>
      <c r="BH26" s="385"/>
      <c r="BI26" s="385"/>
      <c r="BJ26" s="385"/>
      <c r="BK26" s="385"/>
      <c r="BL26" s="385"/>
      <c r="BM26" s="385"/>
      <c r="BN26" s="385"/>
      <c r="BO26" s="385"/>
      <c r="BP26" s="385"/>
      <c r="BQ26" s="385"/>
      <c r="BR26" s="385"/>
      <c r="BS26" s="385"/>
      <c r="BT26" s="385"/>
      <c r="BU26" s="385"/>
      <c r="BV26" s="385"/>
      <c r="BW26" s="385"/>
      <c r="BX26" s="385"/>
      <c r="BY26" s="385"/>
      <c r="BZ26" s="385"/>
      <c r="CA26" s="385"/>
      <c r="CB26" s="385"/>
      <c r="CC26" s="385"/>
      <c r="CD26" s="385"/>
      <c r="CE26" s="385"/>
      <c r="CF26" s="385"/>
      <c r="CG26" s="385"/>
      <c r="CH26" s="385"/>
      <c r="CI26" s="385"/>
      <c r="CJ26" s="385"/>
      <c r="CK26" s="385"/>
      <c r="CL26" s="385"/>
      <c r="CM26" s="385"/>
      <c r="CN26" s="385"/>
      <c r="CO26" s="385"/>
      <c r="CP26" s="385"/>
      <c r="CQ26" s="385"/>
      <c r="CR26" s="385"/>
      <c r="CS26" s="385"/>
      <c r="CT26" s="385"/>
      <c r="CU26" s="385"/>
      <c r="CV26" s="385"/>
      <c r="CW26" s="385"/>
      <c r="CX26" s="385"/>
      <c r="CY26" s="385"/>
      <c r="CZ26" s="385"/>
      <c r="DA26" s="385"/>
      <c r="DB26" s="385"/>
      <c r="DC26" s="385"/>
      <c r="DD26" s="385"/>
      <c r="DE26" s="385"/>
      <c r="DF26" s="385"/>
      <c r="DG26" s="385"/>
      <c r="DH26" s="385"/>
      <c r="DI26" s="385"/>
      <c r="DJ26" s="385"/>
      <c r="DK26" s="385"/>
      <c r="DL26" s="385"/>
      <c r="DM26" s="385"/>
      <c r="DN26" s="385"/>
      <c r="DO26" s="385"/>
      <c r="DP26" s="385"/>
      <c r="DQ26" s="385"/>
      <c r="DR26" s="385"/>
      <c r="DS26" s="385"/>
      <c r="DT26" s="385"/>
      <c r="DU26" s="385"/>
      <c r="DV26" s="385"/>
      <c r="DW26" s="385"/>
      <c r="DX26" s="385"/>
      <c r="DY26" s="385"/>
      <c r="DZ26" s="385"/>
      <c r="EA26" s="385"/>
      <c r="EB26" s="385"/>
      <c r="EC26" s="385"/>
      <c r="ED26" s="385"/>
      <c r="EE26" s="385"/>
      <c r="EF26" s="385"/>
      <c r="EG26" s="385"/>
      <c r="EH26" s="385"/>
      <c r="EI26" s="385"/>
      <c r="EJ26" s="385"/>
      <c r="EK26" s="385"/>
      <c r="EL26" s="385"/>
      <c r="EM26" s="385"/>
      <c r="EN26" s="385"/>
      <c r="EO26" s="385"/>
      <c r="EP26" s="385"/>
      <c r="EQ26" s="385"/>
      <c r="ER26" s="385"/>
      <c r="ES26" s="385"/>
      <c r="ET26" s="385"/>
      <c r="EU26" s="385"/>
      <c r="EV26" s="385"/>
      <c r="EW26" s="385"/>
      <c r="EX26" s="385"/>
      <c r="EY26" s="385"/>
      <c r="EZ26" s="385"/>
      <c r="FA26" s="385"/>
      <c r="FB26" s="385"/>
      <c r="FC26" s="385"/>
      <c r="FD26" s="385"/>
      <c r="FE26" s="385"/>
      <c r="FF26" s="385"/>
      <c r="FG26" s="385"/>
      <c r="FH26" s="385"/>
      <c r="FI26" s="385"/>
      <c r="FJ26" s="385"/>
      <c r="FK26" s="385"/>
      <c r="FL26" s="385"/>
      <c r="FM26" s="385"/>
      <c r="FN26" s="385"/>
      <c r="FO26" s="385"/>
      <c r="FP26" s="385"/>
      <c r="FQ26" s="385"/>
      <c r="FR26" s="385"/>
      <c r="FS26" s="385"/>
      <c r="FT26" s="385"/>
      <c r="FU26" s="385"/>
      <c r="FV26" s="385"/>
      <c r="FW26" s="385"/>
      <c r="FX26" s="385"/>
      <c r="FY26" s="385"/>
      <c r="FZ26" s="385"/>
      <c r="GA26" s="385"/>
      <c r="GB26" s="385"/>
      <c r="GC26" s="385"/>
      <c r="GD26" s="385"/>
      <c r="GE26" s="385"/>
      <c r="GF26" s="385"/>
      <c r="GG26" s="385"/>
      <c r="GH26" s="385"/>
      <c r="GI26" s="385"/>
      <c r="GJ26" s="385"/>
      <c r="GK26" s="385"/>
      <c r="GL26" s="385"/>
      <c r="GM26" s="385"/>
      <c r="GN26" s="385"/>
      <c r="GO26" s="385"/>
      <c r="GP26" s="385"/>
      <c r="GQ26" s="385"/>
      <c r="GR26" s="385"/>
      <c r="GS26" s="385"/>
      <c r="GT26" s="385"/>
      <c r="GU26" s="385"/>
      <c r="GV26" s="385"/>
      <c r="GW26" s="385"/>
      <c r="GX26" s="385"/>
      <c r="GY26" s="385"/>
      <c r="GZ26" s="385"/>
      <c r="HA26" s="385"/>
      <c r="HB26" s="385"/>
      <c r="HC26" s="385"/>
      <c r="HD26" s="385"/>
      <c r="HE26" s="385"/>
      <c r="HF26" s="385"/>
      <c r="HG26" s="385"/>
      <c r="HH26" s="385"/>
      <c r="HI26" s="385"/>
      <c r="HJ26" s="385"/>
      <c r="HK26" s="385"/>
      <c r="HL26" s="385"/>
      <c r="HM26" s="385"/>
      <c r="HN26" s="385"/>
      <c r="HO26" s="385"/>
      <c r="HP26" s="385"/>
      <c r="HQ26" s="385"/>
      <c r="HR26" s="385"/>
      <c r="HS26" s="385"/>
      <c r="HT26" s="385"/>
      <c r="HU26" s="385"/>
      <c r="HV26" s="385"/>
      <c r="HW26" s="385"/>
      <c r="HX26" s="385"/>
      <c r="HY26" s="385"/>
      <c r="HZ26" s="385"/>
      <c r="IA26" s="385"/>
      <c r="IB26" s="385"/>
      <c r="IC26" s="385"/>
      <c r="ID26" s="385"/>
      <c r="IE26" s="385"/>
      <c r="IF26" s="385"/>
      <c r="IG26" s="385"/>
      <c r="IH26" s="385"/>
      <c r="II26" s="385"/>
      <c r="IJ26" s="385"/>
      <c r="IK26" s="385"/>
      <c r="IL26" s="385"/>
    </row>
    <row r="27" spans="1:248" s="410" customFormat="1" ht="38.25" x14ac:dyDescent="0.2">
      <c r="A27" s="389">
        <v>5</v>
      </c>
      <c r="B27" s="411">
        <v>41</v>
      </c>
      <c r="C27" s="412" t="s">
        <v>3357</v>
      </c>
      <c r="D27" s="412" t="s">
        <v>3361</v>
      </c>
      <c r="E27" s="412" t="s">
        <v>3362</v>
      </c>
      <c r="F27" s="412" t="s">
        <v>3229</v>
      </c>
      <c r="G27" s="397" t="s">
        <v>3360</v>
      </c>
      <c r="H27" s="397" t="s">
        <v>3348</v>
      </c>
      <c r="I27" s="397" t="s">
        <v>23</v>
      </c>
      <c r="J27" s="397" t="s">
        <v>3349</v>
      </c>
      <c r="K27" s="397" t="s">
        <v>3350</v>
      </c>
      <c r="L27" s="413">
        <v>500</v>
      </c>
      <c r="M27" s="414">
        <v>95000</v>
      </c>
      <c r="N27" s="396">
        <v>47500000</v>
      </c>
      <c r="O27" s="396">
        <v>5</v>
      </c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385"/>
      <c r="AU27" s="385"/>
      <c r="AV27" s="385"/>
      <c r="AW27" s="385"/>
      <c r="AX27" s="385"/>
      <c r="AY27" s="385"/>
      <c r="AZ27" s="385"/>
      <c r="BA27" s="385"/>
      <c r="BB27" s="385"/>
      <c r="BC27" s="385"/>
      <c r="BD27" s="385"/>
      <c r="BE27" s="385"/>
      <c r="BF27" s="385"/>
      <c r="BG27" s="385"/>
      <c r="BH27" s="385"/>
      <c r="BI27" s="385"/>
      <c r="BJ27" s="385"/>
      <c r="BK27" s="385"/>
      <c r="BL27" s="385"/>
      <c r="BM27" s="385"/>
      <c r="BN27" s="385"/>
      <c r="BO27" s="385"/>
      <c r="BP27" s="385"/>
      <c r="BQ27" s="385"/>
      <c r="BR27" s="385"/>
      <c r="BS27" s="385"/>
      <c r="BT27" s="385"/>
      <c r="BU27" s="385"/>
      <c r="BV27" s="385"/>
      <c r="BW27" s="385"/>
      <c r="BX27" s="385"/>
      <c r="BY27" s="385"/>
      <c r="BZ27" s="385"/>
      <c r="CA27" s="385"/>
      <c r="CB27" s="385"/>
      <c r="CC27" s="385"/>
      <c r="CD27" s="385"/>
      <c r="CE27" s="385"/>
      <c r="CF27" s="385"/>
      <c r="CG27" s="385"/>
      <c r="CH27" s="385"/>
      <c r="CI27" s="385"/>
      <c r="CJ27" s="385"/>
      <c r="CK27" s="385"/>
      <c r="CL27" s="385"/>
      <c r="CM27" s="385"/>
      <c r="CN27" s="385"/>
      <c r="CO27" s="385"/>
      <c r="CP27" s="385"/>
      <c r="CQ27" s="385"/>
      <c r="CR27" s="385"/>
      <c r="CS27" s="385"/>
      <c r="CT27" s="385"/>
      <c r="CU27" s="385"/>
      <c r="CV27" s="385"/>
      <c r="CW27" s="385"/>
      <c r="CX27" s="385"/>
      <c r="CY27" s="385"/>
      <c r="CZ27" s="385"/>
      <c r="DA27" s="385"/>
      <c r="DB27" s="385"/>
      <c r="DC27" s="385"/>
      <c r="DD27" s="385"/>
      <c r="DE27" s="385"/>
      <c r="DF27" s="385"/>
      <c r="DG27" s="385"/>
      <c r="DH27" s="385"/>
      <c r="DI27" s="385"/>
      <c r="DJ27" s="385"/>
      <c r="DK27" s="385"/>
      <c r="DL27" s="385"/>
      <c r="DM27" s="385"/>
      <c r="DN27" s="385"/>
      <c r="DO27" s="385"/>
      <c r="DP27" s="385"/>
      <c r="DQ27" s="385"/>
      <c r="DR27" s="385"/>
      <c r="DS27" s="385"/>
      <c r="DT27" s="385"/>
      <c r="DU27" s="385"/>
      <c r="DV27" s="385"/>
      <c r="DW27" s="385"/>
      <c r="DX27" s="385"/>
      <c r="DY27" s="385"/>
      <c r="DZ27" s="385"/>
      <c r="EA27" s="385"/>
      <c r="EB27" s="385"/>
      <c r="EC27" s="385"/>
      <c r="ED27" s="385"/>
      <c r="EE27" s="385"/>
      <c r="EF27" s="385"/>
      <c r="EG27" s="385"/>
      <c r="EH27" s="385"/>
      <c r="EI27" s="385"/>
      <c r="EJ27" s="385"/>
      <c r="EK27" s="385"/>
      <c r="EL27" s="385"/>
      <c r="EM27" s="385"/>
      <c r="EN27" s="385"/>
      <c r="EO27" s="385"/>
      <c r="EP27" s="385"/>
      <c r="EQ27" s="385"/>
      <c r="ER27" s="385"/>
      <c r="ES27" s="385"/>
      <c r="ET27" s="385"/>
      <c r="EU27" s="385"/>
      <c r="EV27" s="385"/>
      <c r="EW27" s="385"/>
      <c r="EX27" s="385"/>
      <c r="EY27" s="385"/>
      <c r="EZ27" s="385"/>
      <c r="FA27" s="385"/>
      <c r="FB27" s="385"/>
      <c r="FC27" s="385"/>
      <c r="FD27" s="385"/>
      <c r="FE27" s="385"/>
      <c r="FF27" s="385"/>
      <c r="FG27" s="385"/>
      <c r="FH27" s="385"/>
      <c r="FI27" s="385"/>
      <c r="FJ27" s="385"/>
      <c r="FK27" s="385"/>
      <c r="FL27" s="385"/>
      <c r="FM27" s="385"/>
      <c r="FN27" s="385"/>
      <c r="FO27" s="385"/>
      <c r="FP27" s="385"/>
      <c r="FQ27" s="385"/>
      <c r="FR27" s="385"/>
      <c r="FS27" s="385"/>
      <c r="FT27" s="385"/>
      <c r="FU27" s="385"/>
      <c r="FV27" s="385"/>
      <c r="FW27" s="385"/>
      <c r="FX27" s="385"/>
      <c r="FY27" s="385"/>
      <c r="FZ27" s="385"/>
      <c r="GA27" s="385"/>
      <c r="GB27" s="385"/>
      <c r="GC27" s="385"/>
      <c r="GD27" s="385"/>
      <c r="GE27" s="385"/>
      <c r="GF27" s="385"/>
      <c r="GG27" s="385"/>
      <c r="GH27" s="385"/>
      <c r="GI27" s="385"/>
      <c r="GJ27" s="385"/>
      <c r="GK27" s="385"/>
      <c r="GL27" s="385"/>
      <c r="GM27" s="385"/>
      <c r="GN27" s="385"/>
      <c r="GO27" s="385"/>
      <c r="GP27" s="385"/>
      <c r="GQ27" s="385"/>
      <c r="GR27" s="385"/>
      <c r="GS27" s="385"/>
      <c r="GT27" s="385"/>
      <c r="GU27" s="385"/>
      <c r="GV27" s="385"/>
      <c r="GW27" s="385"/>
      <c r="GX27" s="385"/>
      <c r="GY27" s="385"/>
      <c r="GZ27" s="385"/>
      <c r="HA27" s="385"/>
      <c r="HB27" s="385"/>
      <c r="HC27" s="385"/>
      <c r="HD27" s="385"/>
      <c r="HE27" s="385"/>
      <c r="HF27" s="385"/>
      <c r="HG27" s="385"/>
      <c r="HH27" s="385"/>
      <c r="HI27" s="385"/>
      <c r="HJ27" s="385"/>
      <c r="HK27" s="385"/>
      <c r="HL27" s="385"/>
      <c r="HM27" s="385"/>
      <c r="HN27" s="385"/>
      <c r="HO27" s="385"/>
      <c r="HP27" s="385"/>
      <c r="HQ27" s="385"/>
      <c r="HR27" s="385"/>
      <c r="HS27" s="385"/>
      <c r="HT27" s="385"/>
      <c r="HU27" s="385"/>
      <c r="HV27" s="385"/>
      <c r="HW27" s="385"/>
      <c r="HX27" s="385"/>
      <c r="HY27" s="385"/>
      <c r="HZ27" s="385"/>
      <c r="IA27" s="385"/>
      <c r="IB27" s="385"/>
      <c r="IC27" s="385"/>
      <c r="ID27" s="385"/>
      <c r="IE27" s="385"/>
      <c r="IF27" s="385"/>
      <c r="IG27" s="385"/>
      <c r="IH27" s="385"/>
      <c r="II27" s="385"/>
      <c r="IJ27" s="385"/>
      <c r="IK27" s="385"/>
      <c r="IL27" s="385"/>
    </row>
    <row r="28" spans="1:248" s="410" customFormat="1" ht="38.25" x14ac:dyDescent="0.2">
      <c r="A28" s="389">
        <v>6</v>
      </c>
      <c r="B28" s="411">
        <v>42</v>
      </c>
      <c r="C28" s="412" t="s">
        <v>3357</v>
      </c>
      <c r="D28" s="412" t="s">
        <v>3363</v>
      </c>
      <c r="E28" s="412" t="s">
        <v>3364</v>
      </c>
      <c r="F28" s="412" t="s">
        <v>3229</v>
      </c>
      <c r="G28" s="397" t="s">
        <v>3360</v>
      </c>
      <c r="H28" s="397" t="s">
        <v>3348</v>
      </c>
      <c r="I28" s="397" t="s">
        <v>23</v>
      </c>
      <c r="J28" s="397" t="s">
        <v>3349</v>
      </c>
      <c r="K28" s="397" t="s">
        <v>3350</v>
      </c>
      <c r="L28" s="413">
        <v>500</v>
      </c>
      <c r="M28" s="414">
        <v>115000</v>
      </c>
      <c r="N28" s="396">
        <v>57500000</v>
      </c>
      <c r="O28" s="396">
        <v>5</v>
      </c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5"/>
      <c r="AP28" s="385"/>
      <c r="AQ28" s="385"/>
      <c r="AR28" s="385"/>
      <c r="AS28" s="385"/>
      <c r="AT28" s="385"/>
      <c r="AU28" s="385"/>
      <c r="AV28" s="385"/>
      <c r="AW28" s="385"/>
      <c r="AX28" s="385"/>
      <c r="AY28" s="385"/>
      <c r="AZ28" s="385"/>
      <c r="BA28" s="385"/>
      <c r="BB28" s="385"/>
      <c r="BC28" s="385"/>
      <c r="BD28" s="385"/>
      <c r="BE28" s="385"/>
      <c r="BF28" s="385"/>
      <c r="BG28" s="385"/>
      <c r="BH28" s="385"/>
      <c r="BI28" s="385"/>
      <c r="BJ28" s="385"/>
      <c r="BK28" s="385"/>
      <c r="BL28" s="385"/>
      <c r="BM28" s="385"/>
      <c r="BN28" s="385"/>
      <c r="BO28" s="385"/>
      <c r="BP28" s="385"/>
      <c r="BQ28" s="385"/>
      <c r="BR28" s="385"/>
      <c r="BS28" s="385"/>
      <c r="BT28" s="385"/>
      <c r="BU28" s="385"/>
      <c r="BV28" s="385"/>
      <c r="BW28" s="385"/>
      <c r="BX28" s="385"/>
      <c r="BY28" s="385"/>
      <c r="BZ28" s="385"/>
      <c r="CA28" s="385"/>
      <c r="CB28" s="385"/>
      <c r="CC28" s="385"/>
      <c r="CD28" s="385"/>
      <c r="CE28" s="385"/>
      <c r="CF28" s="385"/>
      <c r="CG28" s="385"/>
      <c r="CH28" s="385"/>
      <c r="CI28" s="385"/>
      <c r="CJ28" s="385"/>
      <c r="CK28" s="385"/>
      <c r="CL28" s="385"/>
      <c r="CM28" s="385"/>
      <c r="CN28" s="385"/>
      <c r="CO28" s="385"/>
      <c r="CP28" s="385"/>
      <c r="CQ28" s="385"/>
      <c r="CR28" s="385"/>
      <c r="CS28" s="385"/>
      <c r="CT28" s="385"/>
      <c r="CU28" s="385"/>
      <c r="CV28" s="385"/>
      <c r="CW28" s="385"/>
      <c r="CX28" s="385"/>
      <c r="CY28" s="385"/>
      <c r="CZ28" s="385"/>
      <c r="DA28" s="385"/>
      <c r="DB28" s="385"/>
      <c r="DC28" s="385"/>
      <c r="DD28" s="385"/>
      <c r="DE28" s="385"/>
      <c r="DF28" s="385"/>
      <c r="DG28" s="385"/>
      <c r="DH28" s="385"/>
      <c r="DI28" s="385"/>
      <c r="DJ28" s="385"/>
      <c r="DK28" s="385"/>
      <c r="DL28" s="385"/>
      <c r="DM28" s="385"/>
      <c r="DN28" s="385"/>
      <c r="DO28" s="385"/>
      <c r="DP28" s="385"/>
      <c r="DQ28" s="385"/>
      <c r="DR28" s="385"/>
      <c r="DS28" s="385"/>
      <c r="DT28" s="385"/>
      <c r="DU28" s="385"/>
      <c r="DV28" s="385"/>
      <c r="DW28" s="385"/>
      <c r="DX28" s="385"/>
      <c r="DY28" s="385"/>
      <c r="DZ28" s="385"/>
      <c r="EA28" s="385"/>
      <c r="EB28" s="385"/>
      <c r="EC28" s="385"/>
      <c r="ED28" s="385"/>
      <c r="EE28" s="385"/>
      <c r="EF28" s="385"/>
      <c r="EG28" s="385"/>
      <c r="EH28" s="385"/>
      <c r="EI28" s="385"/>
      <c r="EJ28" s="385"/>
      <c r="EK28" s="385"/>
      <c r="EL28" s="385"/>
      <c r="EM28" s="385"/>
      <c r="EN28" s="385"/>
      <c r="EO28" s="385"/>
      <c r="EP28" s="385"/>
      <c r="EQ28" s="385"/>
      <c r="ER28" s="385"/>
      <c r="ES28" s="385"/>
      <c r="ET28" s="385"/>
      <c r="EU28" s="385"/>
      <c r="EV28" s="385"/>
      <c r="EW28" s="385"/>
      <c r="EX28" s="385"/>
      <c r="EY28" s="385"/>
      <c r="EZ28" s="385"/>
      <c r="FA28" s="385"/>
      <c r="FB28" s="385"/>
      <c r="FC28" s="385"/>
      <c r="FD28" s="385"/>
      <c r="FE28" s="385"/>
      <c r="FF28" s="385"/>
      <c r="FG28" s="385"/>
      <c r="FH28" s="385"/>
      <c r="FI28" s="385"/>
      <c r="FJ28" s="385"/>
      <c r="FK28" s="385"/>
      <c r="FL28" s="385"/>
      <c r="FM28" s="385"/>
      <c r="FN28" s="385"/>
      <c r="FO28" s="385"/>
      <c r="FP28" s="385"/>
      <c r="FQ28" s="385"/>
      <c r="FR28" s="385"/>
      <c r="FS28" s="385"/>
      <c r="FT28" s="385"/>
      <c r="FU28" s="385"/>
      <c r="FV28" s="385"/>
      <c r="FW28" s="385"/>
      <c r="FX28" s="385"/>
      <c r="FY28" s="385"/>
      <c r="FZ28" s="385"/>
      <c r="GA28" s="385"/>
      <c r="GB28" s="385"/>
      <c r="GC28" s="385"/>
      <c r="GD28" s="385"/>
      <c r="GE28" s="385"/>
      <c r="GF28" s="385"/>
      <c r="GG28" s="385"/>
      <c r="GH28" s="385"/>
      <c r="GI28" s="385"/>
      <c r="GJ28" s="385"/>
      <c r="GK28" s="385"/>
      <c r="GL28" s="385"/>
      <c r="GM28" s="385"/>
      <c r="GN28" s="385"/>
      <c r="GO28" s="385"/>
      <c r="GP28" s="385"/>
      <c r="GQ28" s="385"/>
      <c r="GR28" s="385"/>
      <c r="GS28" s="385"/>
      <c r="GT28" s="385"/>
      <c r="GU28" s="385"/>
      <c r="GV28" s="385"/>
      <c r="GW28" s="385"/>
      <c r="GX28" s="385"/>
      <c r="GY28" s="385"/>
      <c r="GZ28" s="385"/>
      <c r="HA28" s="385"/>
      <c r="HB28" s="385"/>
      <c r="HC28" s="385"/>
      <c r="HD28" s="385"/>
      <c r="HE28" s="385"/>
      <c r="HF28" s="385"/>
      <c r="HG28" s="385"/>
      <c r="HH28" s="385"/>
      <c r="HI28" s="385"/>
      <c r="HJ28" s="385"/>
      <c r="HK28" s="385"/>
      <c r="HL28" s="385"/>
      <c r="HM28" s="385"/>
      <c r="HN28" s="385"/>
      <c r="HO28" s="385"/>
      <c r="HP28" s="385"/>
      <c r="HQ28" s="385"/>
      <c r="HR28" s="385"/>
      <c r="HS28" s="385"/>
      <c r="HT28" s="385"/>
      <c r="HU28" s="385"/>
      <c r="HV28" s="385"/>
      <c r="HW28" s="385"/>
      <c r="HX28" s="385"/>
      <c r="HY28" s="385"/>
      <c r="HZ28" s="385"/>
      <c r="IA28" s="385"/>
      <c r="IB28" s="385"/>
      <c r="IC28" s="385"/>
      <c r="ID28" s="385"/>
      <c r="IE28" s="385"/>
      <c r="IF28" s="385"/>
      <c r="IG28" s="385"/>
      <c r="IH28" s="385"/>
      <c r="II28" s="385"/>
      <c r="IJ28" s="385"/>
      <c r="IK28" s="385"/>
      <c r="IL28" s="385"/>
    </row>
    <row r="29" spans="1:248" ht="16.5" x14ac:dyDescent="0.25">
      <c r="C29" s="415"/>
    </row>
    <row r="30" spans="1:248" ht="16.5" x14ac:dyDescent="0.25">
      <c r="C30" s="684"/>
      <c r="D30" s="684"/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684"/>
    </row>
    <row r="31" spans="1:248" ht="6.75" customHeight="1" x14ac:dyDescent="0.2">
      <c r="C31" s="416"/>
    </row>
    <row r="32" spans="1:248" ht="18.75" x14ac:dyDescent="0.3">
      <c r="M32" s="683"/>
      <c r="N32" s="683"/>
      <c r="O32" s="611"/>
    </row>
    <row r="36" spans="14:15" x14ac:dyDescent="0.2">
      <c r="N36" s="417"/>
      <c r="O36" s="417"/>
    </row>
    <row r="37" spans="14:15" x14ac:dyDescent="0.2">
      <c r="N37" s="417"/>
      <c r="O37" s="417"/>
    </row>
    <row r="38" spans="14:15" x14ac:dyDescent="0.2">
      <c r="N38" s="417"/>
      <c r="O38" s="417"/>
    </row>
    <row r="39" spans="14:15" x14ac:dyDescent="0.2">
      <c r="N39" s="417"/>
      <c r="O39" s="417"/>
    </row>
    <row r="40" spans="14:15" x14ac:dyDescent="0.2">
      <c r="N40" s="417"/>
      <c r="O40" s="417"/>
    </row>
    <row r="41" spans="14:15" x14ac:dyDescent="0.2">
      <c r="N41" s="417"/>
      <c r="O41" s="417"/>
    </row>
    <row r="42" spans="14:15" x14ac:dyDescent="0.2">
      <c r="N42" s="417"/>
      <c r="O42" s="417"/>
    </row>
    <row r="43" spans="14:15" x14ac:dyDescent="0.2">
      <c r="N43" s="417"/>
      <c r="O43" s="417"/>
    </row>
  </sheetData>
  <mergeCells count="3">
    <mergeCell ref="M32:N32"/>
    <mergeCell ref="A1:O1"/>
    <mergeCell ref="C30:O30"/>
  </mergeCells>
  <pageMargins left="0" right="0" top="0.5" bottom="0.5" header="0.3" footer="0.3"/>
  <pageSetup paperSize="9" firstPageNumber="91" orientation="landscape" useFirstPageNumber="1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GÓI 1</vt:lpstr>
      <vt:lpstr>GÓI 4</vt:lpstr>
      <vt:lpstr>GÓI 5</vt:lpstr>
      <vt:lpstr>'GÓI 1'!Print_Titles</vt:lpstr>
      <vt:lpstr>'GÓI 4'!Print_Titles</vt:lpstr>
      <vt:lpstr>'GÓI 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AutoBVT</cp:lastModifiedBy>
  <cp:lastPrinted>2019-04-06T03:57:13Z</cp:lastPrinted>
  <dcterms:created xsi:type="dcterms:W3CDTF">2018-09-14T00:23:34Z</dcterms:created>
  <dcterms:modified xsi:type="dcterms:W3CDTF">2020-08-23T04:51:06Z</dcterms:modified>
</cp:coreProperties>
</file>